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9110" yWindow="360" windowWidth="7230" windowHeight="12015"/>
  </bookViews>
  <sheets>
    <sheet name="Sheet1" sheetId="1" r:id="rId1"/>
    <sheet name="Sheet2" sheetId="2" r:id="rId2"/>
    <sheet name="Sheet3" sheetId="3" r:id="rId3"/>
  </sheets>
  <definedNames>
    <definedName name="_Toc20315101" localSheetId="0">Sheet1!$B$23</definedName>
    <definedName name="_Toc20315102" localSheetId="0">Sheet1!$B$31</definedName>
    <definedName name="_Toc20315103" localSheetId="0">Sheet1!$B$35</definedName>
    <definedName name="_Toc20315104" localSheetId="0">Sheet1!$B$39</definedName>
    <definedName name="_Toc20315105" localSheetId="0">Sheet1!$B$43</definedName>
    <definedName name="_Toc20315106" localSheetId="0">Sheet1!$B$47</definedName>
    <definedName name="_Toc20315107" localSheetId="0">Sheet1!$B$55</definedName>
    <definedName name="_Toc20315108" localSheetId="0">Sheet1!$B$59</definedName>
    <definedName name="_Toc20315109" localSheetId="0">Sheet1!$B$63</definedName>
    <definedName name="_Toc20315121" localSheetId="0">Sheet1!$B$67</definedName>
    <definedName name="_Toc20315122" localSheetId="0">Sheet1!$B$80</definedName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I3" i="1" l="1"/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2" i="1"/>
  <c r="G141" i="1"/>
  <c r="H141" i="1"/>
  <c r="I141" i="1"/>
  <c r="F141" i="1"/>
  <c r="D141" i="1"/>
  <c r="I136" i="1"/>
  <c r="I137" i="1" s="1"/>
  <c r="H136" i="1"/>
  <c r="I135" i="1"/>
  <c r="H135" i="1"/>
  <c r="H137" i="1" s="1"/>
  <c r="G135" i="1"/>
  <c r="G137" i="1" s="1"/>
  <c r="F135" i="1"/>
  <c r="F137" i="1" s="1"/>
  <c r="F139" i="1" s="1"/>
  <c r="I134" i="1"/>
  <c r="H134" i="1"/>
  <c r="G134" i="1"/>
  <c r="F134" i="1"/>
  <c r="D131" i="1"/>
  <c r="I130" i="1"/>
  <c r="H130" i="1"/>
  <c r="H132" i="1" s="1"/>
  <c r="G130" i="1"/>
  <c r="G132" i="1" s="1"/>
  <c r="F130" i="1"/>
  <c r="F132" i="1" s="1"/>
  <c r="D130" i="1"/>
  <c r="D132" i="1" s="1"/>
  <c r="D139" i="1" s="1"/>
  <c r="I129" i="1"/>
  <c r="H129" i="1"/>
  <c r="G129" i="1"/>
  <c r="F129" i="1"/>
  <c r="D129" i="1"/>
  <c r="I122" i="1"/>
  <c r="H122" i="1"/>
  <c r="G122" i="1"/>
  <c r="G136" i="1" s="1"/>
  <c r="F122" i="1"/>
  <c r="F136" i="1" s="1"/>
  <c r="I121" i="1"/>
  <c r="H121" i="1"/>
  <c r="G121" i="1"/>
  <c r="G123" i="1" s="1"/>
  <c r="F121" i="1"/>
  <c r="F123" i="1" s="1"/>
  <c r="I120" i="1"/>
  <c r="H120" i="1"/>
  <c r="G120" i="1"/>
  <c r="F120" i="1"/>
  <c r="D117" i="1"/>
  <c r="I116" i="1"/>
  <c r="H116" i="1"/>
  <c r="G116" i="1"/>
  <c r="F116" i="1"/>
  <c r="D116" i="1"/>
  <c r="D118" i="1" s="1"/>
  <c r="D125" i="1" s="1"/>
  <c r="I115" i="1"/>
  <c r="H115" i="1"/>
  <c r="H118" i="1" s="1"/>
  <c r="G115" i="1"/>
  <c r="G118" i="1" s="1"/>
  <c r="F115" i="1"/>
  <c r="F118" i="1" s="1"/>
  <c r="D115" i="1"/>
  <c r="I132" i="1" l="1"/>
  <c r="I139" i="1" s="1"/>
  <c r="G139" i="1"/>
  <c r="H139" i="1"/>
  <c r="H123" i="1"/>
  <c r="H125" i="1" s="1"/>
  <c r="I123" i="1"/>
  <c r="I131" i="1"/>
  <c r="G125" i="1"/>
  <c r="F125" i="1"/>
  <c r="G107" i="1" l="1"/>
  <c r="I107" i="1"/>
  <c r="F107" i="1"/>
  <c r="G106" i="1"/>
  <c r="I106" i="1"/>
  <c r="F106" i="1"/>
  <c r="I105" i="1"/>
  <c r="G105" i="1"/>
  <c r="G108" i="1" s="1"/>
  <c r="G94" i="1"/>
  <c r="G102" i="1" s="1"/>
  <c r="D94" i="1"/>
  <c r="D96" i="1" s="1"/>
  <c r="I96" i="1"/>
  <c r="H96" i="1"/>
  <c r="G96" i="1"/>
  <c r="H95" i="1"/>
  <c r="H107" i="1" s="1"/>
  <c r="I108" i="1" l="1"/>
  <c r="I117" i="1" s="1"/>
  <c r="I118" i="1" s="1"/>
  <c r="I125" i="1" s="1"/>
  <c r="D102" i="1"/>
  <c r="E3" i="1"/>
  <c r="F13" i="1"/>
  <c r="H13" i="1" s="1"/>
  <c r="G18" i="1"/>
  <c r="G101" i="1" s="1"/>
  <c r="D18" i="1"/>
  <c r="D20" i="1" s="1"/>
  <c r="H19" i="1"/>
  <c r="H106" i="1" s="1"/>
  <c r="F8" i="1"/>
  <c r="F105" i="1" s="1"/>
  <c r="I7" i="1"/>
  <c r="I9" i="1" s="1"/>
  <c r="G7" i="1"/>
  <c r="G9" i="1" s="1"/>
  <c r="D7" i="1"/>
  <c r="G100" i="1" l="1"/>
  <c r="G103" i="1" s="1"/>
  <c r="G110" i="1" s="1"/>
  <c r="I100" i="1"/>
  <c r="D9" i="1"/>
  <c r="D100" i="1"/>
  <c r="H8" i="1"/>
  <c r="H105" i="1" s="1"/>
  <c r="D101" i="1"/>
  <c r="F25" i="1"/>
  <c r="H25" i="1" s="1"/>
  <c r="I25" i="1" s="1"/>
  <c r="F24" i="1"/>
  <c r="G20" i="1"/>
  <c r="F12" i="1"/>
  <c r="F4" i="1"/>
  <c r="F3" i="1"/>
  <c r="H24" i="1" l="1"/>
  <c r="F94" i="1"/>
  <c r="H4" i="1"/>
  <c r="D103" i="1"/>
  <c r="D110" i="1" s="1"/>
  <c r="H12" i="1"/>
  <c r="F18" i="1"/>
  <c r="H3" i="1"/>
  <c r="F7" i="1"/>
  <c r="F9" i="1" s="1"/>
  <c r="F96" i="1" l="1"/>
  <c r="F102" i="1"/>
  <c r="I24" i="1"/>
  <c r="I94" i="1" s="1"/>
  <c r="I102" i="1" s="1"/>
  <c r="H94" i="1"/>
  <c r="H102" i="1" s="1"/>
  <c r="F100" i="1"/>
  <c r="F103" i="1" s="1"/>
  <c r="F101" i="1"/>
  <c r="F20" i="1"/>
  <c r="H7" i="1"/>
  <c r="H9" i="1" s="1"/>
  <c r="H108" i="1"/>
  <c r="F108" i="1"/>
  <c r="I12" i="1"/>
  <c r="H18" i="1"/>
  <c r="H20" i="1" l="1"/>
  <c r="H100" i="1"/>
  <c r="F110" i="1"/>
  <c r="H101" i="1"/>
  <c r="I20" i="1"/>
  <c r="I18" i="1"/>
  <c r="I101" i="1" s="1"/>
  <c r="I103" i="1" l="1"/>
  <c r="I110" i="1" s="1"/>
  <c r="H103" i="1"/>
  <c r="H110" i="1"/>
</calcChain>
</file>

<file path=xl/sharedStrings.xml><?xml version="1.0" encoding="utf-8"?>
<sst xmlns="http://schemas.openxmlformats.org/spreadsheetml/2006/main" count="141" uniqueCount="72">
  <si>
    <t>Title
Firm</t>
  </si>
  <si>
    <t>Position Name 
Individual Proposed</t>
  </si>
  <si>
    <t>IPMO Administrative Assistant
To be determined</t>
  </si>
  <si>
    <t>Executive Admin.
Successful PM, LLC</t>
  </si>
  <si>
    <t xml:space="preserve">IPMO Project Executive 
Joe Terrific, AIA, LEED AP </t>
  </si>
  <si>
    <t>Project Manager
Minority PM, Inc.</t>
  </si>
  <si>
    <t>No</t>
  </si>
  <si>
    <t>HUB/SMWVBE Outreach and Compliance Consultation</t>
  </si>
  <si>
    <t>Process Optimization Consultation</t>
  </si>
  <si>
    <t>Parking and Traffic Impact Consultation</t>
  </si>
  <si>
    <t>Campus and System Master Planning Consultation</t>
  </si>
  <si>
    <t>Functional and Space Programming Consultation</t>
  </si>
  <si>
    <t>Behavioral Health Strategic Planning Consultation</t>
  </si>
  <si>
    <t>Scheduling Consultation</t>
  </si>
  <si>
    <t>Estimating Consultation</t>
  </si>
  <si>
    <t>Business Analysis &amp; Financial Modeling Consultation</t>
  </si>
  <si>
    <t xml:space="preserve">Document Peer Review Services </t>
  </si>
  <si>
    <t>Independent Construction Inspection Services</t>
  </si>
  <si>
    <t xml:space="preserve">   Elevators and Conveyance Systems</t>
  </si>
  <si>
    <t xml:space="preserve">   Mechanical, Electrical and Plumbing</t>
  </si>
  <si>
    <t xml:space="preserve">   Building Enclosure, Roofing and Weatherproofing</t>
  </si>
  <si>
    <t>President
Outreach, LLC</t>
  </si>
  <si>
    <t>Data Analysist
Outreach, LLC</t>
  </si>
  <si>
    <t>PROGRAM MANAGEMENT TEAM TOTAL</t>
  </si>
  <si>
    <t>IPMO SALARIES TOTAL</t>
  </si>
  <si>
    <t>IPMO EXPENSES</t>
  </si>
  <si>
    <t>IPMO TOTAL</t>
  </si>
  <si>
    <t>2020
Extended
Cost</t>
  </si>
  <si>
    <t>PROGRAM MANAGEMENT TEAM SALARIES TOTAL</t>
  </si>
  <si>
    <t>Project Manager - Behavioral Tower Garage
William Carr, AIA</t>
  </si>
  <si>
    <t>Project Manager
Successful PM, LLC</t>
  </si>
  <si>
    <t>Integrated Program Management (IPMO) Office Expenses</t>
  </si>
  <si>
    <t>Program Management Team Salaries</t>
  </si>
  <si>
    <t>Program Management Team Expenses</t>
  </si>
  <si>
    <t>PROGRAM MANAGER SUMMARY (IPMO + PM TEAM + SPECIAL CONSULTANTS)</t>
  </si>
  <si>
    <t>Special Consultants Salaries</t>
  </si>
  <si>
    <t>Special Consultants Expenses</t>
  </si>
  <si>
    <t>Salaries Subtotal</t>
  </si>
  <si>
    <t>Expenses Subtotal</t>
  </si>
  <si>
    <t>Enter specific positions here</t>
  </si>
  <si>
    <t xml:space="preserve">   Enter specific positions here</t>
  </si>
  <si>
    <t>SPECIAL CONSULTANTS TOTAL</t>
  </si>
  <si>
    <t>SPECIAL CONSULTANTS EXPENSES</t>
  </si>
  <si>
    <t>SPECIAL CONSULTANTS SALARIES TOTAL</t>
  </si>
  <si>
    <t>Outreach and Compliance Manager
Sally Goodworks</t>
  </si>
  <si>
    <t xml:space="preserve">INTEGRATED PROGRAM MANAGEMENT  OFFICE (IPMO) </t>
  </si>
  <si>
    <t xml:space="preserve">PROGRAM MANAGEMENT TEAM </t>
  </si>
  <si>
    <t>PROGRAM MANAGEMENT TEAM EXPENSES TOTAL</t>
  </si>
  <si>
    <t>SPECIAL CONSULTANTS</t>
  </si>
  <si>
    <t>Project Manager/Data Analyst 
Susan Calculus, MBA</t>
  </si>
  <si>
    <t>n/a</t>
  </si>
  <si>
    <t xml:space="preserve"> Hrs</t>
  </si>
  <si>
    <t>Hrs</t>
  </si>
  <si>
    <t>Salaries</t>
  </si>
  <si>
    <t>Expenses</t>
  </si>
  <si>
    <t>Integrated Program Management Office (IPMO) Salaries</t>
  </si>
  <si>
    <t>Total Program Work Hours</t>
  </si>
  <si>
    <t>2020 Billing Rate</t>
  </si>
  <si>
    <t>Total Program Cost</t>
  </si>
  <si>
    <t>Mechanical/Electrical/Plumbing Master Planning Consultation</t>
  </si>
  <si>
    <t>(Enter Hours Only, no Fees)</t>
  </si>
  <si>
    <t>Strategic Planning Consultation</t>
  </si>
  <si>
    <t>HUB/
SMWBE/ DOBE</t>
  </si>
  <si>
    <t>2% per Year Escalation during Program</t>
  </si>
  <si>
    <t>PROGRAM MANAGER SUMMARY (INITIAL AND CONTINUING)</t>
  </si>
  <si>
    <t>PROGRAM MANAGER SERVICES GRAND TOTAL</t>
  </si>
  <si>
    <t>Initial Program Management Services</t>
  </si>
  <si>
    <t>Continuing Program Management Services</t>
  </si>
  <si>
    <t>Initial Program Manager Subtotal</t>
  </si>
  <si>
    <t>Continuing Program Manager Subtotal</t>
  </si>
  <si>
    <t>Vice President
Minority PM, Inc.</t>
  </si>
  <si>
    <t>Project Manager - Underground Utilities
Sally Civil, 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</si>
</sst>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164" fontId="2" fillId="2" borderId="0" xfId="0" applyNumberFormat="1" applyFont="1" applyFill="1" applyAlignment="1">
      <alignment horizontal="right" vertical="top"/>
    </xf>
    <xf numFmtId="0" fontId="2" fillId="3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164" fontId="1" fillId="2" borderId="0" xfId="0" applyNumberFormat="1" applyFont="1" applyFill="1" applyAlignment="1">
      <alignment horizontal="right" vertical="top"/>
    </xf>
    <xf numFmtId="164" fontId="1" fillId="4" borderId="0" xfId="0" applyNumberFormat="1" applyFont="1" applyFill="1" applyAlignment="1">
      <alignment vertical="top"/>
    </xf>
    <xf numFmtId="0" fontId="1" fillId="4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1" fillId="4" borderId="0" xfId="0" applyFont="1" applyFill="1" applyAlignment="1">
      <alignment horizontal="right" vertical="top"/>
    </xf>
    <xf numFmtId="3" fontId="2" fillId="0" borderId="0" xfId="0" applyNumberFormat="1" applyFont="1" applyFill="1" applyAlignment="1">
      <alignment horizontal="right" vertical="top"/>
    </xf>
    <xf numFmtId="164" fontId="1" fillId="3" borderId="0" xfId="0" applyNumberFormat="1" applyFont="1" applyFill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2" borderId="0" xfId="0" applyFont="1" applyFill="1" applyAlignment="1">
      <alignment horizontal="right" vertical="top"/>
    </xf>
    <xf numFmtId="3" fontId="1" fillId="4" borderId="0" xfId="0" applyNumberFormat="1" applyFont="1" applyFill="1" applyAlignment="1">
      <alignment horizontal="right" vertical="top"/>
    </xf>
    <xf numFmtId="164" fontId="1" fillId="4" borderId="0" xfId="0" applyNumberFormat="1" applyFont="1" applyFill="1" applyAlignment="1">
      <alignment horizontal="right" vertical="top"/>
    </xf>
    <xf numFmtId="0" fontId="2" fillId="3" borderId="5" xfId="0" applyFont="1" applyFill="1" applyBorder="1" applyAlignment="1">
      <alignment vertical="top"/>
    </xf>
    <xf numFmtId="164" fontId="2" fillId="3" borderId="0" xfId="0" applyNumberFormat="1" applyFont="1" applyFill="1" applyBorder="1" applyAlignment="1">
      <alignment horizontal="right" vertical="top"/>
    </xf>
    <xf numFmtId="164" fontId="2" fillId="3" borderId="1" xfId="0" applyNumberFormat="1" applyFont="1" applyFill="1" applyBorder="1" applyAlignment="1">
      <alignment horizontal="right" vertical="top"/>
    </xf>
    <xf numFmtId="0" fontId="2" fillId="3" borderId="8" xfId="0" applyFont="1" applyFill="1" applyBorder="1" applyAlignment="1">
      <alignment vertical="top"/>
    </xf>
    <xf numFmtId="0" fontId="2" fillId="5" borderId="0" xfId="0" applyFont="1" applyFill="1" applyAlignment="1">
      <alignment vertical="top"/>
    </xf>
    <xf numFmtId="0" fontId="1" fillId="5" borderId="0" xfId="0" applyFont="1" applyFill="1" applyAlignment="1">
      <alignment vertical="top"/>
    </xf>
    <xf numFmtId="164" fontId="1" fillId="5" borderId="0" xfId="0" applyNumberFormat="1" applyFont="1" applyFill="1" applyAlignment="1">
      <alignment horizontal="right" vertical="top"/>
    </xf>
    <xf numFmtId="0" fontId="1" fillId="5" borderId="0" xfId="0" applyFont="1" applyFill="1" applyAlignment="1">
      <alignment vertical="top" wrapText="1"/>
    </xf>
    <xf numFmtId="0" fontId="1" fillId="5" borderId="0" xfId="0" applyFont="1" applyFill="1" applyAlignment="1">
      <alignment horizontal="right" vertical="top"/>
    </xf>
    <xf numFmtId="0" fontId="2" fillId="6" borderId="2" xfId="0" applyFont="1" applyFill="1" applyBorder="1" applyAlignment="1">
      <alignment vertical="top"/>
    </xf>
    <xf numFmtId="0" fontId="1" fillId="6" borderId="3" xfId="0" applyFont="1" applyFill="1" applyBorder="1" applyAlignment="1">
      <alignment vertical="top"/>
    </xf>
    <xf numFmtId="0" fontId="2" fillId="6" borderId="5" xfId="0" applyFont="1" applyFill="1" applyBorder="1" applyAlignment="1">
      <alignment vertical="top"/>
    </xf>
    <xf numFmtId="164" fontId="2" fillId="6" borderId="0" xfId="0" applyNumberFormat="1" applyFont="1" applyFill="1" applyBorder="1" applyAlignment="1">
      <alignment horizontal="right" vertical="top"/>
    </xf>
    <xf numFmtId="3" fontId="2" fillId="6" borderId="1" xfId="0" applyNumberFormat="1" applyFont="1" applyFill="1" applyBorder="1" applyAlignment="1">
      <alignment horizontal="right" vertical="top"/>
    </xf>
    <xf numFmtId="0" fontId="2" fillId="6" borderId="8" xfId="0" applyFont="1" applyFill="1" applyBorder="1" applyAlignment="1">
      <alignment vertical="top"/>
    </xf>
    <xf numFmtId="164" fontId="2" fillId="6" borderId="1" xfId="0" applyNumberFormat="1" applyFont="1" applyFill="1" applyBorder="1" applyAlignment="1">
      <alignment horizontal="right" vertical="top"/>
    </xf>
    <xf numFmtId="0" fontId="1" fillId="7" borderId="5" xfId="0" applyFont="1" applyFill="1" applyBorder="1" applyAlignment="1">
      <alignment vertical="top" wrapText="1"/>
    </xf>
    <xf numFmtId="0" fontId="1" fillId="7" borderId="0" xfId="0" applyFont="1" applyFill="1" applyBorder="1" applyAlignment="1">
      <alignment vertical="top" wrapText="1"/>
    </xf>
    <xf numFmtId="164" fontId="1" fillId="7" borderId="0" xfId="0" applyNumberFormat="1" applyFont="1" applyFill="1" applyBorder="1" applyAlignment="1">
      <alignment horizontal="right" vertical="top"/>
    </xf>
    <xf numFmtId="0" fontId="1" fillId="8" borderId="5" xfId="0" applyFont="1" applyFill="1" applyBorder="1" applyAlignment="1">
      <alignment vertical="top" wrapText="1"/>
    </xf>
    <xf numFmtId="0" fontId="1" fillId="8" borderId="0" xfId="0" applyFont="1" applyFill="1" applyBorder="1" applyAlignment="1">
      <alignment vertical="top" wrapText="1"/>
    </xf>
    <xf numFmtId="164" fontId="1" fillId="8" borderId="0" xfId="0" applyNumberFormat="1" applyFont="1" applyFill="1" applyBorder="1" applyAlignment="1">
      <alignment horizontal="right" vertical="top"/>
    </xf>
    <xf numFmtId="0" fontId="2" fillId="9" borderId="2" xfId="0" applyFont="1" applyFill="1" applyBorder="1" applyAlignment="1">
      <alignment vertical="top"/>
    </xf>
    <xf numFmtId="0" fontId="1" fillId="9" borderId="3" xfId="0" applyFont="1" applyFill="1" applyBorder="1" applyAlignment="1">
      <alignment vertical="top" wrapText="1"/>
    </xf>
    <xf numFmtId="164" fontId="1" fillId="9" borderId="3" xfId="0" applyNumberFormat="1" applyFont="1" applyFill="1" applyBorder="1" applyAlignment="1">
      <alignment horizontal="right" vertical="top"/>
    </xf>
    <xf numFmtId="0" fontId="2" fillId="9" borderId="5" xfId="0" applyFont="1" applyFill="1" applyBorder="1" applyAlignment="1">
      <alignment vertical="top"/>
    </xf>
    <xf numFmtId="164" fontId="2" fillId="9" borderId="0" xfId="0" applyNumberFormat="1" applyFont="1" applyFill="1" applyBorder="1" applyAlignment="1">
      <alignment horizontal="right" vertical="top"/>
    </xf>
    <xf numFmtId="164" fontId="2" fillId="9" borderId="1" xfId="0" applyNumberFormat="1" applyFont="1" applyFill="1" applyBorder="1" applyAlignment="1">
      <alignment horizontal="right" vertical="top"/>
    </xf>
    <xf numFmtId="0" fontId="2" fillId="9" borderId="8" xfId="0" applyFont="1" applyFill="1" applyBorder="1" applyAlignment="1">
      <alignment vertical="top"/>
    </xf>
    <xf numFmtId="0" fontId="1" fillId="7" borderId="5" xfId="0" applyFont="1" applyFill="1" applyBorder="1" applyAlignment="1">
      <alignment vertical="top"/>
    </xf>
    <xf numFmtId="0" fontId="1" fillId="7" borderId="0" xfId="0" applyFont="1" applyFill="1" applyBorder="1" applyAlignment="1">
      <alignment vertical="top"/>
    </xf>
    <xf numFmtId="164" fontId="1" fillId="9" borderId="0" xfId="0" applyNumberFormat="1" applyFont="1" applyFill="1" applyBorder="1" applyAlignment="1">
      <alignment horizontal="right" vertical="top"/>
    </xf>
    <xf numFmtId="164" fontId="1" fillId="9" borderId="1" xfId="0" applyNumberFormat="1" applyFont="1" applyFill="1" applyBorder="1" applyAlignment="1">
      <alignment horizontal="right" vertical="top"/>
    </xf>
    <xf numFmtId="164" fontId="1" fillId="3" borderId="0" xfId="0" applyNumberFormat="1" applyFont="1" applyFill="1" applyBorder="1" applyAlignment="1">
      <alignment horizontal="right" vertical="top"/>
    </xf>
    <xf numFmtId="164" fontId="1" fillId="3" borderId="1" xfId="0" applyNumberFormat="1" applyFont="1" applyFill="1" applyBorder="1" applyAlignment="1">
      <alignment horizontal="right" vertical="top"/>
    </xf>
    <xf numFmtId="3" fontId="1" fillId="4" borderId="0" xfId="0" applyNumberFormat="1" applyFont="1" applyFill="1" applyAlignment="1">
      <alignment vertical="top"/>
    </xf>
    <xf numFmtId="164" fontId="1" fillId="5" borderId="0" xfId="0" applyNumberFormat="1" applyFont="1" applyFill="1" applyAlignment="1">
      <alignment vertical="top"/>
    </xf>
    <xf numFmtId="164" fontId="1" fillId="3" borderId="0" xfId="0" applyNumberFormat="1" applyFont="1" applyFill="1" applyBorder="1" applyAlignment="1">
      <alignment vertical="top"/>
    </xf>
    <xf numFmtId="164" fontId="1" fillId="3" borderId="1" xfId="0" applyNumberFormat="1" applyFont="1" applyFill="1" applyBorder="1" applyAlignment="1">
      <alignment vertical="top"/>
    </xf>
    <xf numFmtId="3" fontId="1" fillId="9" borderId="0" xfId="0" applyNumberFormat="1" applyFont="1" applyFill="1" applyBorder="1" applyAlignment="1">
      <alignment horizontal="right" vertical="top"/>
    </xf>
    <xf numFmtId="3" fontId="1" fillId="9" borderId="1" xfId="0" applyNumberFormat="1" applyFont="1" applyFill="1" applyBorder="1" applyAlignment="1">
      <alignment horizontal="right" vertical="top"/>
    </xf>
    <xf numFmtId="3" fontId="2" fillId="9" borderId="1" xfId="0" applyNumberFormat="1" applyFont="1" applyFill="1" applyBorder="1" applyAlignment="1">
      <alignment horizontal="right" vertical="top"/>
    </xf>
    <xf numFmtId="0" fontId="1" fillId="6" borderId="3" xfId="0" applyFont="1" applyFill="1" applyBorder="1" applyAlignment="1">
      <alignment horizontal="right" vertical="top"/>
    </xf>
    <xf numFmtId="3" fontId="1" fillId="8" borderId="0" xfId="0" applyNumberFormat="1" applyFont="1" applyFill="1" applyBorder="1" applyAlignment="1">
      <alignment horizontal="right" vertical="top"/>
    </xf>
    <xf numFmtId="3" fontId="1" fillId="6" borderId="0" xfId="0" applyNumberFormat="1" applyFont="1" applyFill="1" applyBorder="1" applyAlignment="1">
      <alignment horizontal="right" vertical="top"/>
    </xf>
    <xf numFmtId="3" fontId="1" fillId="6" borderId="1" xfId="0" applyNumberFormat="1" applyFont="1" applyFill="1" applyBorder="1" applyAlignment="1">
      <alignment horizontal="right" vertical="top"/>
    </xf>
    <xf numFmtId="164" fontId="1" fillId="6" borderId="0" xfId="0" applyNumberFormat="1" applyFont="1" applyFill="1" applyBorder="1" applyAlignment="1">
      <alignment horizontal="right" vertical="top"/>
    </xf>
    <xf numFmtId="164" fontId="1" fillId="6" borderId="1" xfId="0" applyNumberFormat="1" applyFont="1" applyFill="1" applyBorder="1" applyAlignment="1">
      <alignment horizontal="right" vertical="top"/>
    </xf>
    <xf numFmtId="10" fontId="1" fillId="6" borderId="4" xfId="0" applyNumberFormat="1" applyFont="1" applyFill="1" applyBorder="1" applyAlignment="1">
      <alignment horizontal="right" vertical="top"/>
    </xf>
    <xf numFmtId="164" fontId="1" fillId="8" borderId="6" xfId="0" applyNumberFormat="1" applyFont="1" applyFill="1" applyBorder="1" applyAlignment="1">
      <alignment horizontal="right" vertical="top"/>
    </xf>
    <xf numFmtId="164" fontId="1" fillId="6" borderId="6" xfId="0" applyNumberFormat="1" applyFont="1" applyFill="1" applyBorder="1" applyAlignment="1">
      <alignment horizontal="right" vertical="top"/>
    </xf>
    <xf numFmtId="164" fontId="1" fillId="6" borderId="7" xfId="0" applyNumberFormat="1" applyFont="1" applyFill="1" applyBorder="1" applyAlignment="1">
      <alignment horizontal="right" vertical="top"/>
    </xf>
    <xf numFmtId="0" fontId="1" fillId="9" borderId="4" xfId="0" applyFont="1" applyFill="1" applyBorder="1" applyAlignment="1">
      <alignment horizontal="right" vertical="top"/>
    </xf>
    <xf numFmtId="164" fontId="1" fillId="7" borderId="6" xfId="0" applyNumberFormat="1" applyFont="1" applyFill="1" applyBorder="1" applyAlignment="1">
      <alignment horizontal="right" vertical="top"/>
    </xf>
    <xf numFmtId="0" fontId="1" fillId="7" borderId="6" xfId="0" applyFont="1" applyFill="1" applyBorder="1" applyAlignment="1">
      <alignment horizontal="right" vertical="top"/>
    </xf>
    <xf numFmtId="164" fontId="1" fillId="9" borderId="6" xfId="0" applyNumberFormat="1" applyFont="1" applyFill="1" applyBorder="1" applyAlignment="1">
      <alignment horizontal="right" vertical="top"/>
    </xf>
    <xf numFmtId="164" fontId="1" fillId="9" borderId="7" xfId="0" applyNumberFormat="1" applyFont="1" applyFill="1" applyBorder="1" applyAlignment="1">
      <alignment horizontal="right" vertical="top"/>
    </xf>
    <xf numFmtId="164" fontId="2" fillId="9" borderId="7" xfId="0" applyNumberFormat="1" applyFont="1" applyFill="1" applyBorder="1" applyAlignment="1">
      <alignment horizontal="right" vertical="top"/>
    </xf>
    <xf numFmtId="0" fontId="1" fillId="3" borderId="0" xfId="0" applyFont="1" applyFill="1" applyAlignment="1">
      <alignment horizontal="right" vertical="top"/>
    </xf>
    <xf numFmtId="164" fontId="1" fillId="3" borderId="7" xfId="0" applyNumberFormat="1" applyFont="1" applyFill="1" applyBorder="1" applyAlignment="1">
      <alignment horizontal="right" vertical="top"/>
    </xf>
    <xf numFmtId="164" fontId="2" fillId="3" borderId="7" xfId="0" applyNumberFormat="1" applyFont="1" applyFill="1" applyBorder="1" applyAlignment="1">
      <alignment horizontal="right" vertical="top"/>
    </xf>
    <xf numFmtId="3" fontId="1" fillId="9" borderId="3" xfId="0" applyNumberFormat="1" applyFont="1" applyFill="1" applyBorder="1" applyAlignment="1">
      <alignment horizontal="right" vertical="top"/>
    </xf>
    <xf numFmtId="3" fontId="1" fillId="7" borderId="0" xfId="0" applyNumberFormat="1" applyFont="1" applyFill="1" applyBorder="1" applyAlignment="1">
      <alignment horizontal="right" vertical="top"/>
    </xf>
    <xf numFmtId="3" fontId="1" fillId="3" borderId="0" xfId="0" applyNumberFormat="1" applyFont="1" applyFill="1" applyAlignment="1">
      <alignment horizontal="right" vertical="top"/>
    </xf>
    <xf numFmtId="3" fontId="1" fillId="5" borderId="0" xfId="0" applyNumberFormat="1" applyFont="1" applyFill="1" applyAlignment="1">
      <alignment horizontal="right" vertical="top"/>
    </xf>
    <xf numFmtId="3" fontId="1" fillId="3" borderId="0" xfId="0" applyNumberFormat="1" applyFont="1" applyFill="1" applyBorder="1" applyAlignment="1">
      <alignment horizontal="right" vertical="top"/>
    </xf>
    <xf numFmtId="3" fontId="1" fillId="3" borderId="1" xfId="0" applyNumberFormat="1" applyFont="1" applyFill="1" applyBorder="1" applyAlignment="1">
      <alignment horizontal="right" vertical="top"/>
    </xf>
    <xf numFmtId="3" fontId="2" fillId="3" borderId="1" xfId="0" applyNumberFormat="1" applyFont="1" applyFill="1" applyBorder="1" applyAlignment="1">
      <alignment horizontal="right" vertical="top"/>
    </xf>
    <xf numFmtId="3" fontId="1" fillId="2" borderId="0" xfId="0" applyNumberFormat="1" applyFont="1" applyFill="1" applyAlignment="1">
      <alignment horizontal="right" vertical="top"/>
    </xf>
    <xf numFmtId="3" fontId="2" fillId="4" borderId="0" xfId="0" applyNumberFormat="1" applyFont="1" applyFill="1" applyAlignment="1">
      <alignment horizontal="right" vertical="top"/>
    </xf>
    <xf numFmtId="3" fontId="2" fillId="2" borderId="0" xfId="0" applyNumberFormat="1" applyFont="1" applyFill="1" applyAlignment="1">
      <alignment horizontal="right" vertical="top"/>
    </xf>
    <xf numFmtId="164" fontId="1" fillId="4" borderId="1" xfId="0" applyNumberFormat="1" applyFont="1" applyFill="1" applyBorder="1" applyAlignment="1">
      <alignment horizontal="right" vertical="top"/>
    </xf>
    <xf numFmtId="164" fontId="1" fillId="4" borderId="1" xfId="0" applyNumberFormat="1" applyFont="1" applyFill="1" applyBorder="1" applyAlignment="1">
      <alignment vertical="top"/>
    </xf>
    <xf numFmtId="3" fontId="1" fillId="4" borderId="1" xfId="0" applyNumberFormat="1" applyFont="1" applyFill="1" applyBorder="1" applyAlignment="1">
      <alignment horizontal="right" vertical="top"/>
    </xf>
    <xf numFmtId="164" fontId="2" fillId="2" borderId="0" xfId="0" applyNumberFormat="1" applyFont="1" applyFill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/>
    <xf numFmtId="164" fontId="2" fillId="0" borderId="0" xfId="0" applyNumberFormat="1" applyFont="1" applyFill="1" applyAlignment="1">
      <alignment horizontal="center" wrapText="1"/>
    </xf>
    <xf numFmtId="164" fontId="1" fillId="6" borderId="3" xfId="0" applyNumberFormat="1" applyFont="1" applyFill="1" applyBorder="1" applyAlignment="1">
      <alignment horizontal="right" vertical="top"/>
    </xf>
    <xf numFmtId="164" fontId="1" fillId="6" borderId="0" xfId="0" applyNumberFormat="1" applyFont="1" applyFill="1" applyBorder="1" applyAlignment="1">
      <alignment horizontal="left" vertical="top"/>
    </xf>
    <xf numFmtId="164" fontId="1" fillId="0" borderId="0" xfId="0" applyNumberFormat="1" applyFont="1" applyFill="1" applyAlignment="1">
      <alignment horizontal="right" vertical="top"/>
    </xf>
    <xf numFmtId="164" fontId="1" fillId="9" borderId="0" xfId="0" applyNumberFormat="1" applyFont="1" applyFill="1" applyBorder="1" applyAlignment="1">
      <alignment horizontal="left" vertical="top"/>
    </xf>
    <xf numFmtId="164" fontId="1" fillId="3" borderId="0" xfId="0" applyNumberFormat="1" applyFont="1" applyFill="1" applyBorder="1" applyAlignment="1">
      <alignment horizontal="left" vertical="top"/>
    </xf>
    <xf numFmtId="164" fontId="1" fillId="4" borderId="0" xfId="0" applyNumberFormat="1" applyFont="1" applyFill="1" applyAlignment="1">
      <alignment horizontal="left" vertical="top"/>
    </xf>
    <xf numFmtId="164" fontId="2" fillId="4" borderId="0" xfId="0" applyNumberFormat="1" applyFont="1" applyFill="1" applyAlignment="1">
      <alignment horizontal="right" vertical="top"/>
    </xf>
    <xf numFmtId="3" fontId="1" fillId="5" borderId="0" xfId="0" applyNumberFormat="1" applyFont="1" applyFill="1" applyAlignment="1">
      <alignment horizontal="left" vertical="top"/>
    </xf>
    <xf numFmtId="164" fontId="2" fillId="4" borderId="0" xfId="0" applyNumberFormat="1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abSelected="1" zoomScale="160" zoomScaleNormal="160" zoomScaleSheetLayoutView="120" zoomScalePageLayoutView="170" workbookViewId="0">
      <selection activeCell="B1" sqref="B1"/>
    </sheetView>
  </sheetViews>
  <sheetFormatPr defaultRowHeight="15.75" x14ac:dyDescent="0.2"/>
  <cols>
    <col min="1" max="1" width="5.83203125" style="1" customWidth="1"/>
    <col min="2" max="2" width="53.5" style="2" customWidth="1"/>
    <col min="3" max="3" width="25.1640625" style="2" customWidth="1"/>
    <col min="4" max="4" width="12" style="20" customWidth="1"/>
    <col min="5" max="5" width="11.1640625" style="19" customWidth="1"/>
    <col min="6" max="6" width="15" style="2" customWidth="1"/>
    <col min="7" max="7" width="15.6640625" style="2" customWidth="1"/>
    <col min="8" max="8" width="18.83203125" style="2" customWidth="1"/>
    <col min="9" max="9" width="15" style="20" customWidth="1"/>
    <col min="10" max="16384" width="9.33203125" style="2"/>
  </cols>
  <sheetData>
    <row r="1" spans="1:9" s="102" customFormat="1" ht="66.75" customHeight="1" x14ac:dyDescent="0.25">
      <c r="A1" s="99"/>
      <c r="B1" s="100" t="s">
        <v>1</v>
      </c>
      <c r="C1" s="100" t="s">
        <v>0</v>
      </c>
      <c r="D1" s="101" t="s">
        <v>56</v>
      </c>
      <c r="E1" s="103" t="s">
        <v>57</v>
      </c>
      <c r="F1" s="101" t="s">
        <v>27</v>
      </c>
      <c r="G1" s="101" t="s">
        <v>63</v>
      </c>
      <c r="H1" s="101" t="s">
        <v>58</v>
      </c>
      <c r="I1" s="101" t="s">
        <v>62</v>
      </c>
    </row>
    <row r="2" spans="1:9" ht="17.25" customHeight="1" x14ac:dyDescent="0.2">
      <c r="A2" s="1">
        <f>ROW()-1</f>
        <v>1</v>
      </c>
      <c r="B2" s="33" t="s">
        <v>45</v>
      </c>
      <c r="C2" s="34"/>
      <c r="D2" s="66"/>
      <c r="E2" s="104"/>
      <c r="F2" s="34"/>
      <c r="G2" s="34"/>
      <c r="H2" s="34"/>
      <c r="I2" s="72"/>
    </row>
    <row r="3" spans="1:9" ht="36.75" customHeight="1" x14ac:dyDescent="0.2">
      <c r="A3" s="1">
        <f t="shared" ref="A3:A66" si="0">ROW()-1</f>
        <v>2</v>
      </c>
      <c r="B3" s="43" t="s">
        <v>4</v>
      </c>
      <c r="C3" s="44" t="s">
        <v>70</v>
      </c>
      <c r="D3" s="67">
        <v>10546</v>
      </c>
      <c r="E3" s="45">
        <f>(125000/2080)*2.5</f>
        <v>150.24038461538461</v>
      </c>
      <c r="F3" s="45">
        <f>E3*D3</f>
        <v>1584435.0961538462</v>
      </c>
      <c r="G3" s="45">
        <v>380000</v>
      </c>
      <c r="H3" s="45">
        <f>G3+F3</f>
        <v>1964435.0961538462</v>
      </c>
      <c r="I3" s="73">
        <f>H3</f>
        <v>1964435.0961538462</v>
      </c>
    </row>
    <row r="4" spans="1:9" ht="37.5" customHeight="1" x14ac:dyDescent="0.2">
      <c r="A4" s="1">
        <f t="shared" si="0"/>
        <v>3</v>
      </c>
      <c r="B4" s="43" t="s">
        <v>2</v>
      </c>
      <c r="C4" s="44" t="s">
        <v>3</v>
      </c>
      <c r="D4" s="67">
        <v>10450</v>
      </c>
      <c r="E4" s="45">
        <v>90</v>
      </c>
      <c r="F4" s="45">
        <f>E4*D4</f>
        <v>940500</v>
      </c>
      <c r="G4" s="45">
        <v>160000</v>
      </c>
      <c r="H4" s="45">
        <f>G4+F4</f>
        <v>1100500</v>
      </c>
      <c r="I4" s="73" t="s">
        <v>6</v>
      </c>
    </row>
    <row r="5" spans="1:9" ht="37.5" customHeight="1" x14ac:dyDescent="0.2">
      <c r="A5" s="1">
        <f t="shared" si="0"/>
        <v>4</v>
      </c>
      <c r="B5" s="43"/>
      <c r="C5" s="44"/>
      <c r="D5" s="67"/>
      <c r="E5" s="45"/>
      <c r="F5" s="45"/>
      <c r="G5" s="45"/>
      <c r="H5" s="45"/>
      <c r="I5" s="73"/>
    </row>
    <row r="6" spans="1:9" ht="37.5" customHeight="1" x14ac:dyDescent="0.2">
      <c r="A6" s="1">
        <f t="shared" si="0"/>
        <v>5</v>
      </c>
      <c r="B6" s="43"/>
      <c r="C6" s="44"/>
      <c r="D6" s="67"/>
      <c r="E6" s="45"/>
      <c r="F6" s="45"/>
      <c r="G6" s="45"/>
      <c r="H6" s="45"/>
      <c r="I6" s="73"/>
    </row>
    <row r="7" spans="1:9" x14ac:dyDescent="0.2">
      <c r="A7" s="1">
        <f t="shared" si="0"/>
        <v>6</v>
      </c>
      <c r="B7" s="35"/>
      <c r="C7" s="36" t="s">
        <v>24</v>
      </c>
      <c r="D7" s="68">
        <f>SUM(D2:D6)</f>
        <v>20996</v>
      </c>
      <c r="E7" s="105" t="s">
        <v>51</v>
      </c>
      <c r="F7" s="70">
        <f>SUM(F2:F6)</f>
        <v>2524935.096153846</v>
      </c>
      <c r="G7" s="70">
        <f>SUM(G2:G6)</f>
        <v>540000</v>
      </c>
      <c r="H7" s="70">
        <f>SUM(H2:H6)</f>
        <v>3064935.096153846</v>
      </c>
      <c r="I7" s="74">
        <f>SUM(I2:I6)</f>
        <v>1964435.0961538462</v>
      </c>
    </row>
    <row r="8" spans="1:9" x14ac:dyDescent="0.2">
      <c r="A8" s="1">
        <f t="shared" si="0"/>
        <v>7</v>
      </c>
      <c r="B8" s="35"/>
      <c r="C8" s="36" t="s">
        <v>25</v>
      </c>
      <c r="D8" s="69" t="s">
        <v>50</v>
      </c>
      <c r="E8" s="70"/>
      <c r="F8" s="71">
        <f>4000*6*40</f>
        <v>960000</v>
      </c>
      <c r="G8" s="71">
        <v>90000</v>
      </c>
      <c r="H8" s="71">
        <f>G8+F8</f>
        <v>1050000</v>
      </c>
      <c r="I8" s="75" t="s">
        <v>50</v>
      </c>
    </row>
    <row r="9" spans="1:9" x14ac:dyDescent="0.2">
      <c r="A9" s="1">
        <f t="shared" si="0"/>
        <v>8</v>
      </c>
      <c r="B9" s="38"/>
      <c r="C9" s="39" t="s">
        <v>26</v>
      </c>
      <c r="D9" s="37">
        <f>D7</f>
        <v>20996</v>
      </c>
      <c r="E9" s="71"/>
      <c r="F9" s="39">
        <f>SUM(F7:F8)</f>
        <v>3484935.096153846</v>
      </c>
      <c r="G9" s="39">
        <f t="shared" ref="G9:I9" si="1">SUM(G7:G8)</f>
        <v>630000</v>
      </c>
      <c r="H9" s="39">
        <f t="shared" si="1"/>
        <v>4114935.096153846</v>
      </c>
      <c r="I9" s="39">
        <f t="shared" si="1"/>
        <v>1964435.0961538462</v>
      </c>
    </row>
    <row r="10" spans="1:9" s="11" customFormat="1" x14ac:dyDescent="0.2">
      <c r="A10" s="1">
        <f t="shared" si="0"/>
        <v>9</v>
      </c>
      <c r="B10" s="8"/>
      <c r="C10" s="9"/>
      <c r="D10" s="17"/>
      <c r="E10" s="106"/>
      <c r="F10" s="17"/>
      <c r="G10" s="17"/>
      <c r="H10" s="17"/>
      <c r="I10" s="17"/>
    </row>
    <row r="11" spans="1:9" ht="15" customHeight="1" x14ac:dyDescent="0.2">
      <c r="A11" s="1">
        <f t="shared" si="0"/>
        <v>10</v>
      </c>
      <c r="B11" s="46" t="s">
        <v>46</v>
      </c>
      <c r="C11" s="47"/>
      <c r="D11" s="85"/>
      <c r="E11" s="48"/>
      <c r="F11" s="48"/>
      <c r="G11" s="48"/>
      <c r="H11" s="48"/>
      <c r="I11" s="76"/>
    </row>
    <row r="12" spans="1:9" ht="31.5" customHeight="1" x14ac:dyDescent="0.2">
      <c r="A12" s="1">
        <f t="shared" si="0"/>
        <v>11</v>
      </c>
      <c r="B12" s="40" t="s">
        <v>71</v>
      </c>
      <c r="C12" s="41" t="s">
        <v>5</v>
      </c>
      <c r="D12" s="86">
        <v>2535</v>
      </c>
      <c r="E12" s="42">
        <v>110</v>
      </c>
      <c r="F12" s="42">
        <f>E12*D12</f>
        <v>278850</v>
      </c>
      <c r="G12" s="42">
        <v>78000</v>
      </c>
      <c r="H12" s="42">
        <f>G12+F12</f>
        <v>356850</v>
      </c>
      <c r="I12" s="77">
        <f>H12</f>
        <v>356850</v>
      </c>
    </row>
    <row r="13" spans="1:9" ht="33.75" customHeight="1" x14ac:dyDescent="0.2">
      <c r="A13" s="1">
        <f t="shared" si="0"/>
        <v>12</v>
      </c>
      <c r="B13" s="40" t="s">
        <v>29</v>
      </c>
      <c r="C13" s="41" t="s">
        <v>30</v>
      </c>
      <c r="D13" s="86">
        <v>1500</v>
      </c>
      <c r="E13" s="42">
        <v>110</v>
      </c>
      <c r="F13" s="42">
        <f>E13*D13</f>
        <v>165000</v>
      </c>
      <c r="G13" s="42">
        <v>78001</v>
      </c>
      <c r="H13" s="42">
        <f>G13+F13</f>
        <v>243001</v>
      </c>
      <c r="I13" s="77" t="s">
        <v>6</v>
      </c>
    </row>
    <row r="14" spans="1:9" x14ac:dyDescent="0.2">
      <c r="A14" s="1">
        <f t="shared" si="0"/>
        <v>13</v>
      </c>
      <c r="B14" s="53"/>
      <c r="C14" s="54"/>
      <c r="D14" s="86"/>
      <c r="E14" s="42"/>
      <c r="F14" s="42"/>
      <c r="G14" s="42"/>
      <c r="H14" s="42"/>
      <c r="I14" s="78"/>
    </row>
    <row r="15" spans="1:9" x14ac:dyDescent="0.2">
      <c r="A15" s="1">
        <f t="shared" si="0"/>
        <v>14</v>
      </c>
      <c r="B15" s="53"/>
      <c r="C15" s="54"/>
      <c r="D15" s="86"/>
      <c r="E15" s="42"/>
      <c r="F15" s="42"/>
      <c r="G15" s="42"/>
      <c r="H15" s="42"/>
      <c r="I15" s="78"/>
    </row>
    <row r="16" spans="1:9" x14ac:dyDescent="0.2">
      <c r="A16" s="1">
        <f t="shared" si="0"/>
        <v>15</v>
      </c>
      <c r="B16" s="53"/>
      <c r="C16" s="54"/>
      <c r="D16" s="86"/>
      <c r="E16" s="42"/>
      <c r="F16" s="42"/>
      <c r="G16" s="42"/>
      <c r="H16" s="42"/>
      <c r="I16" s="78"/>
    </row>
    <row r="17" spans="1:9" x14ac:dyDescent="0.2">
      <c r="A17" s="1">
        <f t="shared" si="0"/>
        <v>16</v>
      </c>
      <c r="B17" s="53"/>
      <c r="C17" s="54"/>
      <c r="D17" s="86"/>
      <c r="E17" s="42"/>
      <c r="F17" s="42"/>
      <c r="G17" s="42"/>
      <c r="H17" s="42"/>
      <c r="I17" s="78"/>
    </row>
    <row r="18" spans="1:9" x14ac:dyDescent="0.2">
      <c r="A18" s="1">
        <f t="shared" si="0"/>
        <v>17</v>
      </c>
      <c r="B18" s="49"/>
      <c r="C18" s="50" t="s">
        <v>28</v>
      </c>
      <c r="D18" s="63">
        <f>SUM(D11:D17)</f>
        <v>4035</v>
      </c>
      <c r="E18" s="107" t="s">
        <v>52</v>
      </c>
      <c r="F18" s="55">
        <f>SUM(F11:F17)</f>
        <v>443850</v>
      </c>
      <c r="G18" s="55">
        <f t="shared" ref="G18:I18" si="2">SUM(G11:G17)</f>
        <v>156001</v>
      </c>
      <c r="H18" s="55">
        <f t="shared" si="2"/>
        <v>599851</v>
      </c>
      <c r="I18" s="79">
        <f t="shared" si="2"/>
        <v>356850</v>
      </c>
    </row>
    <row r="19" spans="1:9" x14ac:dyDescent="0.2">
      <c r="A19" s="1">
        <f t="shared" si="0"/>
        <v>18</v>
      </c>
      <c r="B19" s="49"/>
      <c r="C19" s="50" t="s">
        <v>47</v>
      </c>
      <c r="D19" s="64" t="s">
        <v>50</v>
      </c>
      <c r="E19" s="55"/>
      <c r="F19" s="56">
        <v>10000</v>
      </c>
      <c r="G19" s="56">
        <v>1050</v>
      </c>
      <c r="H19" s="56">
        <f>G19+F19</f>
        <v>11050</v>
      </c>
      <c r="I19" s="80" t="s">
        <v>50</v>
      </c>
    </row>
    <row r="20" spans="1:9" x14ac:dyDescent="0.2">
      <c r="A20" s="1">
        <f t="shared" si="0"/>
        <v>19</v>
      </c>
      <c r="B20" s="52"/>
      <c r="C20" s="51" t="s">
        <v>23</v>
      </c>
      <c r="D20" s="65">
        <f>D18</f>
        <v>4035</v>
      </c>
      <c r="E20" s="56"/>
      <c r="F20" s="51">
        <f>SUM(F18:F19)</f>
        <v>453850</v>
      </c>
      <c r="G20" s="51">
        <f>SUM(G3:G17)</f>
        <v>1956001</v>
      </c>
      <c r="H20" s="51">
        <f>SUM(H3:H17)</f>
        <v>11894656.288461538</v>
      </c>
      <c r="I20" s="81">
        <f>SUM(I3:I17)</f>
        <v>6250155.288461539</v>
      </c>
    </row>
    <row r="21" spans="1:9" x14ac:dyDescent="0.2">
      <c r="A21" s="1">
        <f t="shared" si="0"/>
        <v>20</v>
      </c>
      <c r="B21" s="8"/>
      <c r="C21" s="8"/>
      <c r="D21" s="17"/>
      <c r="E21" s="9"/>
      <c r="F21" s="9"/>
      <c r="G21" s="9"/>
      <c r="H21" s="9"/>
      <c r="I21" s="9"/>
    </row>
    <row r="22" spans="1:9" x14ac:dyDescent="0.2">
      <c r="A22" s="1">
        <f t="shared" si="0"/>
        <v>21</v>
      </c>
      <c r="B22" s="6" t="s">
        <v>48</v>
      </c>
      <c r="C22" s="7"/>
      <c r="D22" s="87"/>
      <c r="E22" s="18"/>
      <c r="F22" s="18"/>
      <c r="G22" s="18"/>
      <c r="H22" s="18"/>
      <c r="I22" s="82"/>
    </row>
    <row r="23" spans="1:9" x14ac:dyDescent="0.2">
      <c r="A23" s="1">
        <f t="shared" si="0"/>
        <v>22</v>
      </c>
      <c r="B23" s="28" t="s">
        <v>7</v>
      </c>
      <c r="C23" s="29"/>
      <c r="D23" s="88"/>
      <c r="E23" s="30"/>
      <c r="F23" s="60"/>
      <c r="G23" s="60"/>
      <c r="H23" s="60"/>
      <c r="I23" s="32"/>
    </row>
    <row r="24" spans="1:9" ht="33.75" customHeight="1" x14ac:dyDescent="0.2">
      <c r="A24" s="1">
        <f t="shared" si="0"/>
        <v>23</v>
      </c>
      <c r="B24" s="31" t="s">
        <v>44</v>
      </c>
      <c r="C24" s="31" t="s">
        <v>21</v>
      </c>
      <c r="D24" s="88">
        <v>250</v>
      </c>
      <c r="E24" s="30">
        <v>125</v>
      </c>
      <c r="F24" s="60">
        <f>E24*D24</f>
        <v>31250</v>
      </c>
      <c r="G24" s="60">
        <v>16000</v>
      </c>
      <c r="H24" s="60">
        <f>G24+F24</f>
        <v>47250</v>
      </c>
      <c r="I24" s="30">
        <f>H24</f>
        <v>47250</v>
      </c>
    </row>
    <row r="25" spans="1:9" ht="32.25" customHeight="1" x14ac:dyDescent="0.2">
      <c r="A25" s="1">
        <f t="shared" si="0"/>
        <v>24</v>
      </c>
      <c r="B25" s="31" t="s">
        <v>49</v>
      </c>
      <c r="C25" s="31" t="s">
        <v>22</v>
      </c>
      <c r="D25" s="88">
        <v>1365</v>
      </c>
      <c r="E25" s="30">
        <v>110</v>
      </c>
      <c r="F25" s="60">
        <f>E25*D25</f>
        <v>150150</v>
      </c>
      <c r="G25" s="60">
        <v>16001</v>
      </c>
      <c r="H25" s="60">
        <f>G25+F25</f>
        <v>166151</v>
      </c>
      <c r="I25" s="30">
        <f>H25</f>
        <v>166151</v>
      </c>
    </row>
    <row r="26" spans="1:9" ht="15" customHeight="1" x14ac:dyDescent="0.2">
      <c r="A26" s="1">
        <f t="shared" si="0"/>
        <v>25</v>
      </c>
      <c r="B26" s="31"/>
      <c r="C26" s="31"/>
      <c r="D26" s="88"/>
      <c r="E26" s="30"/>
      <c r="F26" s="60"/>
      <c r="G26" s="60"/>
      <c r="H26" s="60"/>
      <c r="I26" s="30"/>
    </row>
    <row r="27" spans="1:9" x14ac:dyDescent="0.2">
      <c r="A27" s="1">
        <f t="shared" si="0"/>
        <v>26</v>
      </c>
      <c r="B27" s="28" t="s">
        <v>8</v>
      </c>
      <c r="C27" s="29"/>
      <c r="D27" s="88"/>
      <c r="E27" s="30"/>
      <c r="F27" s="60"/>
      <c r="G27" s="60"/>
      <c r="H27" s="60"/>
      <c r="I27" s="32"/>
    </row>
    <row r="28" spans="1:9" x14ac:dyDescent="0.2">
      <c r="A28" s="1">
        <f t="shared" si="0"/>
        <v>27</v>
      </c>
      <c r="B28" s="29" t="s">
        <v>39</v>
      </c>
      <c r="C28" s="29"/>
      <c r="D28" s="88"/>
      <c r="E28" s="30"/>
      <c r="F28" s="60"/>
      <c r="G28" s="60"/>
      <c r="H28" s="60"/>
      <c r="I28" s="32"/>
    </row>
    <row r="29" spans="1:9" x14ac:dyDescent="0.2">
      <c r="A29" s="1">
        <f t="shared" si="0"/>
        <v>28</v>
      </c>
      <c r="B29" s="29"/>
      <c r="C29" s="29"/>
      <c r="D29" s="88"/>
      <c r="E29" s="30"/>
      <c r="F29" s="60"/>
      <c r="G29" s="60"/>
      <c r="H29" s="60"/>
      <c r="I29" s="32"/>
    </row>
    <row r="30" spans="1:9" x14ac:dyDescent="0.2">
      <c r="A30" s="1">
        <f t="shared" si="0"/>
        <v>29</v>
      </c>
      <c r="B30" s="29"/>
      <c r="C30" s="29"/>
      <c r="D30" s="88"/>
      <c r="E30" s="30"/>
      <c r="F30" s="60"/>
      <c r="G30" s="60"/>
      <c r="H30" s="60"/>
      <c r="I30" s="32"/>
    </row>
    <row r="31" spans="1:9" x14ac:dyDescent="0.2">
      <c r="A31" s="1">
        <f t="shared" si="0"/>
        <v>30</v>
      </c>
      <c r="B31" s="28" t="s">
        <v>9</v>
      </c>
      <c r="C31" s="29"/>
      <c r="D31" s="88"/>
      <c r="E31" s="30"/>
      <c r="F31" s="60"/>
      <c r="G31" s="60"/>
      <c r="H31" s="60"/>
      <c r="I31" s="32"/>
    </row>
    <row r="32" spans="1:9" x14ac:dyDescent="0.2">
      <c r="A32" s="1">
        <f t="shared" si="0"/>
        <v>31</v>
      </c>
      <c r="B32" s="29" t="s">
        <v>39</v>
      </c>
      <c r="C32" s="29"/>
      <c r="D32" s="88"/>
      <c r="E32" s="30"/>
      <c r="F32" s="60"/>
      <c r="G32" s="60"/>
      <c r="H32" s="60"/>
      <c r="I32" s="32"/>
    </row>
    <row r="33" spans="1:9" x14ac:dyDescent="0.2">
      <c r="A33" s="1">
        <f t="shared" si="0"/>
        <v>32</v>
      </c>
      <c r="B33" s="29"/>
      <c r="C33" s="29"/>
      <c r="D33" s="88"/>
      <c r="E33" s="30"/>
      <c r="F33" s="60"/>
      <c r="G33" s="60"/>
      <c r="H33" s="60"/>
      <c r="I33" s="32"/>
    </row>
    <row r="34" spans="1:9" x14ac:dyDescent="0.2">
      <c r="A34" s="1">
        <f t="shared" si="0"/>
        <v>33</v>
      </c>
      <c r="B34" s="29"/>
      <c r="C34" s="29"/>
      <c r="D34" s="88"/>
      <c r="E34" s="30"/>
      <c r="F34" s="60"/>
      <c r="G34" s="60"/>
      <c r="H34" s="60"/>
      <c r="I34" s="32"/>
    </row>
    <row r="35" spans="1:9" x14ac:dyDescent="0.2">
      <c r="A35" s="1">
        <f t="shared" si="0"/>
        <v>34</v>
      </c>
      <c r="B35" s="28" t="s">
        <v>59</v>
      </c>
      <c r="C35" s="29"/>
      <c r="D35" s="111" t="s">
        <v>60</v>
      </c>
      <c r="E35" s="30"/>
      <c r="F35" s="60"/>
      <c r="G35" s="60"/>
      <c r="H35" s="60"/>
      <c r="I35" s="32"/>
    </row>
    <row r="36" spans="1:9" x14ac:dyDescent="0.2">
      <c r="A36" s="1">
        <f t="shared" si="0"/>
        <v>35</v>
      </c>
      <c r="B36" s="29" t="s">
        <v>39</v>
      </c>
      <c r="C36" s="29"/>
      <c r="D36" s="88"/>
      <c r="E36" s="30"/>
      <c r="F36" s="60"/>
      <c r="G36" s="60"/>
      <c r="H36" s="60"/>
      <c r="I36" s="32"/>
    </row>
    <row r="37" spans="1:9" x14ac:dyDescent="0.2">
      <c r="A37" s="1">
        <f t="shared" si="0"/>
        <v>36</v>
      </c>
      <c r="B37" s="29"/>
      <c r="C37" s="29"/>
      <c r="D37" s="88"/>
      <c r="E37" s="30"/>
      <c r="F37" s="60"/>
      <c r="G37" s="60"/>
      <c r="H37" s="60"/>
      <c r="I37" s="32"/>
    </row>
    <row r="38" spans="1:9" x14ac:dyDescent="0.2">
      <c r="A38" s="1">
        <f t="shared" si="0"/>
        <v>37</v>
      </c>
      <c r="B38" s="29"/>
      <c r="C38" s="29"/>
      <c r="D38" s="88"/>
      <c r="E38" s="30"/>
      <c r="F38" s="60"/>
      <c r="G38" s="60"/>
      <c r="H38" s="60"/>
      <c r="I38" s="32"/>
    </row>
    <row r="39" spans="1:9" x14ac:dyDescent="0.2">
      <c r="A39" s="1">
        <f t="shared" si="0"/>
        <v>38</v>
      </c>
      <c r="B39" s="28" t="s">
        <v>10</v>
      </c>
      <c r="C39" s="29"/>
      <c r="D39" s="111" t="s">
        <v>60</v>
      </c>
      <c r="E39" s="30"/>
      <c r="F39" s="60"/>
      <c r="G39" s="60"/>
      <c r="H39" s="60"/>
      <c r="I39" s="32"/>
    </row>
    <row r="40" spans="1:9" x14ac:dyDescent="0.2">
      <c r="A40" s="1">
        <f t="shared" si="0"/>
        <v>39</v>
      </c>
      <c r="B40" s="29" t="s">
        <v>39</v>
      </c>
      <c r="C40" s="29"/>
      <c r="D40" s="88"/>
      <c r="E40" s="30"/>
      <c r="F40" s="60"/>
      <c r="G40" s="60"/>
      <c r="H40" s="60"/>
      <c r="I40" s="32"/>
    </row>
    <row r="41" spans="1:9" x14ac:dyDescent="0.2">
      <c r="A41" s="1">
        <f t="shared" si="0"/>
        <v>40</v>
      </c>
      <c r="B41" s="29"/>
      <c r="C41" s="29"/>
      <c r="D41" s="88"/>
      <c r="E41" s="30"/>
      <c r="F41" s="60"/>
      <c r="G41" s="60"/>
      <c r="H41" s="60"/>
      <c r="I41" s="32"/>
    </row>
    <row r="42" spans="1:9" x14ac:dyDescent="0.2">
      <c r="A42" s="1">
        <f t="shared" si="0"/>
        <v>41</v>
      </c>
      <c r="B42" s="29"/>
      <c r="C42" s="29"/>
      <c r="D42" s="88"/>
      <c r="E42" s="30"/>
      <c r="F42" s="60"/>
      <c r="G42" s="60"/>
      <c r="H42" s="60"/>
      <c r="I42" s="32"/>
    </row>
    <row r="43" spans="1:9" x14ac:dyDescent="0.2">
      <c r="A43" s="1">
        <f t="shared" si="0"/>
        <v>42</v>
      </c>
      <c r="B43" s="28" t="s">
        <v>11</v>
      </c>
      <c r="C43" s="29"/>
      <c r="D43" s="111" t="s">
        <v>60</v>
      </c>
      <c r="E43" s="30"/>
      <c r="F43" s="60"/>
      <c r="G43" s="60"/>
      <c r="H43" s="60"/>
      <c r="I43" s="32"/>
    </row>
    <row r="44" spans="1:9" x14ac:dyDescent="0.2">
      <c r="A44" s="1">
        <f t="shared" si="0"/>
        <v>43</v>
      </c>
      <c r="B44" s="29" t="s">
        <v>39</v>
      </c>
      <c r="C44" s="29"/>
      <c r="D44" s="88"/>
      <c r="E44" s="30"/>
      <c r="F44" s="60"/>
      <c r="G44" s="60"/>
      <c r="H44" s="60"/>
      <c r="I44" s="32"/>
    </row>
    <row r="45" spans="1:9" x14ac:dyDescent="0.2">
      <c r="A45" s="1">
        <f t="shared" si="0"/>
        <v>44</v>
      </c>
      <c r="B45" s="29"/>
      <c r="C45" s="29"/>
      <c r="D45" s="88"/>
      <c r="E45" s="30"/>
      <c r="F45" s="60"/>
      <c r="G45" s="60"/>
      <c r="H45" s="60"/>
      <c r="I45" s="32"/>
    </row>
    <row r="46" spans="1:9" x14ac:dyDescent="0.2">
      <c r="A46" s="1">
        <f t="shared" si="0"/>
        <v>45</v>
      </c>
      <c r="B46" s="29"/>
      <c r="C46" s="29"/>
      <c r="D46" s="88"/>
      <c r="E46" s="30"/>
      <c r="F46" s="60"/>
      <c r="G46" s="60"/>
      <c r="H46" s="60"/>
      <c r="I46" s="32"/>
    </row>
    <row r="47" spans="1:9" x14ac:dyDescent="0.2">
      <c r="A47" s="1">
        <f t="shared" si="0"/>
        <v>46</v>
      </c>
      <c r="B47" s="28" t="s">
        <v>61</v>
      </c>
      <c r="C47" s="29"/>
      <c r="D47" s="88"/>
      <c r="E47" s="30"/>
      <c r="F47" s="60"/>
      <c r="G47" s="60"/>
      <c r="H47" s="60"/>
      <c r="I47" s="32"/>
    </row>
    <row r="48" spans="1:9" x14ac:dyDescent="0.2">
      <c r="A48" s="1">
        <f t="shared" si="0"/>
        <v>47</v>
      </c>
      <c r="B48" s="29" t="s">
        <v>39</v>
      </c>
      <c r="C48" s="29"/>
      <c r="D48" s="88"/>
      <c r="E48" s="30"/>
      <c r="F48" s="60"/>
      <c r="G48" s="60"/>
      <c r="H48" s="60"/>
      <c r="I48" s="32"/>
    </row>
    <row r="49" spans="1:9" x14ac:dyDescent="0.2">
      <c r="A49" s="1">
        <f t="shared" si="0"/>
        <v>48</v>
      </c>
      <c r="B49" s="29"/>
      <c r="C49" s="29"/>
      <c r="D49" s="88"/>
      <c r="E49" s="30"/>
      <c r="F49" s="60"/>
      <c r="G49" s="60"/>
      <c r="H49" s="60"/>
      <c r="I49" s="32"/>
    </row>
    <row r="50" spans="1:9" x14ac:dyDescent="0.2">
      <c r="A50" s="1">
        <f t="shared" si="0"/>
        <v>49</v>
      </c>
      <c r="B50" s="29"/>
      <c r="C50" s="29"/>
      <c r="D50" s="88"/>
      <c r="E50" s="30"/>
      <c r="F50" s="60"/>
      <c r="G50" s="60"/>
      <c r="H50" s="60"/>
      <c r="I50" s="32"/>
    </row>
    <row r="51" spans="1:9" x14ac:dyDescent="0.2">
      <c r="A51" s="1">
        <f t="shared" si="0"/>
        <v>50</v>
      </c>
      <c r="B51" s="28" t="s">
        <v>12</v>
      </c>
      <c r="C51" s="29"/>
      <c r="D51" s="88"/>
      <c r="E51" s="30"/>
      <c r="F51" s="60"/>
      <c r="G51" s="60"/>
      <c r="H51" s="60"/>
      <c r="I51" s="32"/>
    </row>
    <row r="52" spans="1:9" x14ac:dyDescent="0.2">
      <c r="A52" s="1">
        <f t="shared" si="0"/>
        <v>51</v>
      </c>
      <c r="B52" s="29" t="s">
        <v>39</v>
      </c>
      <c r="C52" s="29"/>
      <c r="D52" s="88"/>
      <c r="E52" s="30"/>
      <c r="F52" s="60"/>
      <c r="G52" s="60"/>
      <c r="H52" s="60"/>
      <c r="I52" s="32"/>
    </row>
    <row r="53" spans="1:9" x14ac:dyDescent="0.2">
      <c r="A53" s="1">
        <f t="shared" si="0"/>
        <v>52</v>
      </c>
      <c r="B53" s="29"/>
      <c r="C53" s="29"/>
      <c r="D53" s="88"/>
      <c r="E53" s="30"/>
      <c r="F53" s="60"/>
      <c r="G53" s="60"/>
      <c r="H53" s="60"/>
      <c r="I53" s="32"/>
    </row>
    <row r="54" spans="1:9" x14ac:dyDescent="0.2">
      <c r="A54" s="1">
        <f t="shared" si="0"/>
        <v>53</v>
      </c>
      <c r="B54" s="29"/>
      <c r="C54" s="29"/>
      <c r="D54" s="88"/>
      <c r="E54" s="30"/>
      <c r="F54" s="60"/>
      <c r="G54" s="60"/>
      <c r="H54" s="60"/>
      <c r="I54" s="32"/>
    </row>
    <row r="55" spans="1:9" x14ac:dyDescent="0.2">
      <c r="A55" s="1">
        <f t="shared" si="0"/>
        <v>54</v>
      </c>
      <c r="B55" s="28" t="s">
        <v>13</v>
      </c>
      <c r="C55" s="29"/>
      <c r="D55" s="88"/>
      <c r="E55" s="30"/>
      <c r="F55" s="60"/>
      <c r="G55" s="60"/>
      <c r="H55" s="60"/>
      <c r="I55" s="32"/>
    </row>
    <row r="56" spans="1:9" x14ac:dyDescent="0.2">
      <c r="A56" s="1">
        <f t="shared" si="0"/>
        <v>55</v>
      </c>
      <c r="B56" s="29" t="s">
        <v>39</v>
      </c>
      <c r="C56" s="29"/>
      <c r="D56" s="88"/>
      <c r="E56" s="30"/>
      <c r="F56" s="60"/>
      <c r="G56" s="60"/>
      <c r="H56" s="60"/>
      <c r="I56" s="32"/>
    </row>
    <row r="57" spans="1:9" x14ac:dyDescent="0.2">
      <c r="A57" s="1">
        <f t="shared" si="0"/>
        <v>56</v>
      </c>
      <c r="B57" s="29"/>
      <c r="C57" s="29"/>
      <c r="D57" s="88"/>
      <c r="E57" s="30"/>
      <c r="F57" s="60"/>
      <c r="G57" s="60"/>
      <c r="H57" s="60"/>
      <c r="I57" s="32"/>
    </row>
    <row r="58" spans="1:9" x14ac:dyDescent="0.2">
      <c r="A58" s="1">
        <f t="shared" si="0"/>
        <v>57</v>
      </c>
      <c r="B58" s="29"/>
      <c r="C58" s="29"/>
      <c r="D58" s="88"/>
      <c r="E58" s="30"/>
      <c r="F58" s="60"/>
      <c r="G58" s="60"/>
      <c r="H58" s="60"/>
      <c r="I58" s="32"/>
    </row>
    <row r="59" spans="1:9" x14ac:dyDescent="0.2">
      <c r="A59" s="1">
        <f t="shared" si="0"/>
        <v>58</v>
      </c>
      <c r="B59" s="28" t="s">
        <v>14</v>
      </c>
      <c r="C59" s="29"/>
      <c r="D59" s="32"/>
      <c r="E59" s="30"/>
      <c r="F59" s="29"/>
      <c r="G59" s="29"/>
      <c r="H59" s="29"/>
      <c r="I59" s="32"/>
    </row>
    <row r="60" spans="1:9" x14ac:dyDescent="0.2">
      <c r="A60" s="1">
        <f t="shared" si="0"/>
        <v>59</v>
      </c>
      <c r="B60" s="29" t="s">
        <v>39</v>
      </c>
      <c r="C60" s="29"/>
      <c r="D60" s="32"/>
      <c r="E60" s="30"/>
      <c r="F60" s="29"/>
      <c r="G60" s="29"/>
      <c r="H60" s="29"/>
      <c r="I60" s="32"/>
    </row>
    <row r="61" spans="1:9" x14ac:dyDescent="0.2">
      <c r="A61" s="1">
        <f t="shared" si="0"/>
        <v>60</v>
      </c>
      <c r="B61" s="29"/>
      <c r="C61" s="29"/>
      <c r="D61" s="32"/>
      <c r="E61" s="30"/>
      <c r="F61" s="29"/>
      <c r="G61" s="29"/>
      <c r="H61" s="29"/>
      <c r="I61" s="32"/>
    </row>
    <row r="62" spans="1:9" x14ac:dyDescent="0.2">
      <c r="A62" s="1">
        <f t="shared" si="0"/>
        <v>61</v>
      </c>
      <c r="B62" s="29"/>
      <c r="C62" s="29"/>
      <c r="D62" s="32"/>
      <c r="E62" s="30"/>
      <c r="F62" s="29"/>
      <c r="G62" s="29"/>
      <c r="H62" s="29"/>
      <c r="I62" s="32"/>
    </row>
    <row r="63" spans="1:9" x14ac:dyDescent="0.2">
      <c r="A63" s="1">
        <f t="shared" si="0"/>
        <v>62</v>
      </c>
      <c r="B63" s="28" t="s">
        <v>15</v>
      </c>
      <c r="C63" s="29"/>
      <c r="D63" s="32"/>
      <c r="E63" s="30"/>
      <c r="F63" s="29"/>
      <c r="G63" s="29"/>
      <c r="H63" s="29"/>
      <c r="I63" s="32"/>
    </row>
    <row r="64" spans="1:9" x14ac:dyDescent="0.2">
      <c r="A64" s="1">
        <f t="shared" si="0"/>
        <v>63</v>
      </c>
      <c r="B64" s="29" t="s">
        <v>39</v>
      </c>
      <c r="C64" s="29"/>
      <c r="D64" s="32"/>
      <c r="E64" s="30"/>
      <c r="F64" s="29"/>
      <c r="G64" s="29"/>
      <c r="H64" s="29"/>
      <c r="I64" s="32"/>
    </row>
    <row r="65" spans="1:9" x14ac:dyDescent="0.2">
      <c r="A65" s="1">
        <f t="shared" si="0"/>
        <v>64</v>
      </c>
      <c r="B65" s="29"/>
      <c r="C65" s="29"/>
      <c r="D65" s="32"/>
      <c r="E65" s="30"/>
      <c r="F65" s="29"/>
      <c r="G65" s="29"/>
      <c r="H65" s="29"/>
      <c r="I65" s="32"/>
    </row>
    <row r="66" spans="1:9" x14ac:dyDescent="0.2">
      <c r="A66" s="1">
        <f t="shared" si="0"/>
        <v>65</v>
      </c>
      <c r="B66" s="29"/>
      <c r="C66" s="29"/>
      <c r="D66" s="32"/>
      <c r="E66" s="30"/>
      <c r="F66" s="29"/>
      <c r="G66" s="29"/>
      <c r="H66" s="29"/>
      <c r="I66" s="32"/>
    </row>
    <row r="67" spans="1:9" x14ac:dyDescent="0.2">
      <c r="A67" s="1">
        <f t="shared" ref="A67:A130" si="3">ROW()-1</f>
        <v>66</v>
      </c>
      <c r="B67" s="28" t="s">
        <v>16</v>
      </c>
      <c r="C67" s="29"/>
      <c r="D67" s="32"/>
      <c r="E67" s="30"/>
      <c r="F67" s="29"/>
      <c r="G67" s="29"/>
      <c r="H67" s="29"/>
      <c r="I67" s="32"/>
    </row>
    <row r="68" spans="1:9" x14ac:dyDescent="0.2">
      <c r="A68" s="1">
        <f t="shared" si="3"/>
        <v>67</v>
      </c>
      <c r="B68" s="28" t="s">
        <v>20</v>
      </c>
      <c r="C68" s="29"/>
      <c r="D68" s="111" t="s">
        <v>60</v>
      </c>
      <c r="E68" s="30"/>
      <c r="F68" s="29"/>
      <c r="G68" s="29"/>
      <c r="H68" s="29"/>
      <c r="I68" s="32"/>
    </row>
    <row r="69" spans="1:9" x14ac:dyDescent="0.2">
      <c r="A69" s="1">
        <f t="shared" si="3"/>
        <v>68</v>
      </c>
      <c r="B69" s="29" t="s">
        <v>40</v>
      </c>
      <c r="C69" s="29"/>
      <c r="D69" s="32"/>
      <c r="E69" s="30"/>
      <c r="F69" s="29"/>
      <c r="G69" s="29"/>
      <c r="H69" s="29"/>
      <c r="I69" s="32"/>
    </row>
    <row r="70" spans="1:9" x14ac:dyDescent="0.2">
      <c r="A70" s="1">
        <f t="shared" si="3"/>
        <v>69</v>
      </c>
      <c r="B70" s="29"/>
      <c r="C70" s="29"/>
      <c r="D70" s="32"/>
      <c r="E70" s="30"/>
      <c r="F70" s="29"/>
      <c r="G70" s="29"/>
      <c r="H70" s="29"/>
      <c r="I70" s="32"/>
    </row>
    <row r="71" spans="1:9" x14ac:dyDescent="0.2">
      <c r="A71" s="1">
        <f t="shared" si="3"/>
        <v>70</v>
      </c>
      <c r="B71" s="29"/>
      <c r="C71" s="29"/>
      <c r="D71" s="32"/>
      <c r="E71" s="30"/>
      <c r="F71" s="29"/>
      <c r="G71" s="29"/>
      <c r="H71" s="29"/>
      <c r="I71" s="32"/>
    </row>
    <row r="72" spans="1:9" x14ac:dyDescent="0.2">
      <c r="A72" s="1">
        <f t="shared" si="3"/>
        <v>71</v>
      </c>
      <c r="B72" s="28" t="s">
        <v>19</v>
      </c>
      <c r="C72" s="29"/>
      <c r="D72" s="111" t="s">
        <v>60</v>
      </c>
      <c r="E72" s="30"/>
      <c r="F72" s="29"/>
      <c r="G72" s="29"/>
      <c r="H72" s="29"/>
      <c r="I72" s="32"/>
    </row>
    <row r="73" spans="1:9" x14ac:dyDescent="0.2">
      <c r="A73" s="1">
        <f t="shared" si="3"/>
        <v>72</v>
      </c>
      <c r="B73" s="29" t="s">
        <v>40</v>
      </c>
      <c r="C73" s="29"/>
      <c r="D73" s="32"/>
      <c r="E73" s="30"/>
      <c r="F73" s="29"/>
      <c r="G73" s="29"/>
      <c r="H73" s="29"/>
      <c r="I73" s="32"/>
    </row>
    <row r="74" spans="1:9" x14ac:dyDescent="0.2">
      <c r="A74" s="1">
        <f t="shared" si="3"/>
        <v>73</v>
      </c>
      <c r="B74" s="29"/>
      <c r="C74" s="29"/>
      <c r="D74" s="32"/>
      <c r="E74" s="30"/>
      <c r="F74" s="29"/>
      <c r="G74" s="29"/>
      <c r="H74" s="29"/>
      <c r="I74" s="32"/>
    </row>
    <row r="75" spans="1:9" x14ac:dyDescent="0.2">
      <c r="A75" s="1">
        <f t="shared" si="3"/>
        <v>74</v>
      </c>
      <c r="B75" s="29"/>
      <c r="C75" s="29"/>
      <c r="D75" s="32"/>
      <c r="E75" s="30"/>
      <c r="F75" s="29"/>
      <c r="G75" s="29"/>
      <c r="H75" s="29"/>
      <c r="I75" s="32"/>
    </row>
    <row r="76" spans="1:9" x14ac:dyDescent="0.2">
      <c r="A76" s="1">
        <f t="shared" si="3"/>
        <v>75</v>
      </c>
      <c r="B76" s="28" t="s">
        <v>18</v>
      </c>
      <c r="C76" s="29"/>
      <c r="D76" s="111" t="s">
        <v>60</v>
      </c>
      <c r="E76" s="30"/>
      <c r="F76" s="29"/>
      <c r="G76" s="29"/>
      <c r="H76" s="29"/>
      <c r="I76" s="32"/>
    </row>
    <row r="77" spans="1:9" x14ac:dyDescent="0.2">
      <c r="A77" s="1">
        <f t="shared" si="3"/>
        <v>76</v>
      </c>
      <c r="B77" s="29" t="s">
        <v>40</v>
      </c>
      <c r="C77" s="29"/>
      <c r="D77" s="32"/>
      <c r="E77" s="30"/>
      <c r="F77" s="29"/>
      <c r="G77" s="29"/>
      <c r="H77" s="29"/>
      <c r="I77" s="32"/>
    </row>
    <row r="78" spans="1:9" x14ac:dyDescent="0.2">
      <c r="A78" s="1">
        <f t="shared" si="3"/>
        <v>77</v>
      </c>
      <c r="B78" s="29"/>
      <c r="C78" s="29"/>
      <c r="D78" s="32"/>
      <c r="E78" s="30"/>
      <c r="F78" s="29"/>
      <c r="G78" s="29"/>
      <c r="H78" s="29"/>
      <c r="I78" s="32"/>
    </row>
    <row r="79" spans="1:9" x14ac:dyDescent="0.2">
      <c r="A79" s="1">
        <f t="shared" si="3"/>
        <v>78</v>
      </c>
      <c r="B79" s="29"/>
      <c r="C79" s="29"/>
      <c r="D79" s="32"/>
      <c r="E79" s="30"/>
      <c r="F79" s="29"/>
      <c r="G79" s="29"/>
      <c r="H79" s="29"/>
      <c r="I79" s="32"/>
    </row>
    <row r="80" spans="1:9" x14ac:dyDescent="0.2">
      <c r="A80" s="1">
        <f t="shared" si="3"/>
        <v>79</v>
      </c>
      <c r="B80" s="28" t="s">
        <v>17</v>
      </c>
      <c r="C80" s="29"/>
      <c r="D80" s="32"/>
      <c r="E80" s="30"/>
      <c r="F80" s="29"/>
      <c r="G80" s="29"/>
      <c r="H80" s="29"/>
      <c r="I80" s="32"/>
    </row>
    <row r="81" spans="1:9" x14ac:dyDescent="0.2">
      <c r="A81" s="1">
        <f t="shared" si="3"/>
        <v>80</v>
      </c>
      <c r="B81" s="28" t="s">
        <v>20</v>
      </c>
      <c r="C81" s="29"/>
      <c r="D81" s="111" t="s">
        <v>60</v>
      </c>
      <c r="E81" s="30"/>
      <c r="F81" s="29"/>
      <c r="G81" s="29"/>
      <c r="H81" s="29"/>
      <c r="I81" s="32"/>
    </row>
    <row r="82" spans="1:9" x14ac:dyDescent="0.2">
      <c r="A82" s="1">
        <f t="shared" si="3"/>
        <v>81</v>
      </c>
      <c r="B82" s="29" t="s">
        <v>40</v>
      </c>
      <c r="C82" s="29"/>
      <c r="D82" s="32"/>
      <c r="E82" s="30"/>
      <c r="F82" s="29"/>
      <c r="G82" s="29"/>
      <c r="H82" s="29"/>
      <c r="I82" s="32"/>
    </row>
    <row r="83" spans="1:9" x14ac:dyDescent="0.2">
      <c r="A83" s="1">
        <f t="shared" si="3"/>
        <v>82</v>
      </c>
      <c r="B83" s="29"/>
      <c r="C83" s="29"/>
      <c r="D83" s="32"/>
      <c r="E83" s="30"/>
      <c r="F83" s="29"/>
      <c r="G83" s="29"/>
      <c r="H83" s="29"/>
      <c r="I83" s="32"/>
    </row>
    <row r="84" spans="1:9" x14ac:dyDescent="0.2">
      <c r="A84" s="1">
        <f t="shared" si="3"/>
        <v>83</v>
      </c>
      <c r="B84" s="29"/>
      <c r="C84" s="29"/>
      <c r="D84" s="32"/>
      <c r="E84" s="30"/>
      <c r="F84" s="29"/>
      <c r="G84" s="29"/>
      <c r="H84" s="29"/>
      <c r="I84" s="32"/>
    </row>
    <row r="85" spans="1:9" x14ac:dyDescent="0.2">
      <c r="A85" s="1">
        <f t="shared" si="3"/>
        <v>84</v>
      </c>
      <c r="B85" s="28" t="s">
        <v>19</v>
      </c>
      <c r="C85" s="29"/>
      <c r="D85" s="111" t="s">
        <v>60</v>
      </c>
      <c r="E85" s="30"/>
      <c r="F85" s="29"/>
      <c r="G85" s="29"/>
      <c r="H85" s="29"/>
      <c r="I85" s="32"/>
    </row>
    <row r="86" spans="1:9" x14ac:dyDescent="0.2">
      <c r="A86" s="1">
        <f t="shared" si="3"/>
        <v>85</v>
      </c>
      <c r="B86" s="29" t="s">
        <v>40</v>
      </c>
      <c r="C86" s="29"/>
      <c r="D86" s="32"/>
      <c r="E86" s="30"/>
      <c r="F86" s="29"/>
      <c r="G86" s="29"/>
      <c r="H86" s="29"/>
      <c r="I86" s="32"/>
    </row>
    <row r="87" spans="1:9" x14ac:dyDescent="0.2">
      <c r="A87" s="1">
        <f t="shared" si="3"/>
        <v>86</v>
      </c>
      <c r="B87" s="29"/>
      <c r="C87" s="29"/>
      <c r="D87" s="32"/>
      <c r="E87" s="30"/>
      <c r="F87" s="29"/>
      <c r="G87" s="29"/>
      <c r="H87" s="29"/>
      <c r="I87" s="32"/>
    </row>
    <row r="88" spans="1:9" x14ac:dyDescent="0.2">
      <c r="A88" s="1">
        <f t="shared" si="3"/>
        <v>87</v>
      </c>
      <c r="B88" s="29"/>
      <c r="C88" s="29"/>
      <c r="D88" s="32"/>
      <c r="E88" s="30"/>
      <c r="F88" s="29"/>
      <c r="G88" s="29"/>
      <c r="H88" s="29"/>
      <c r="I88" s="32"/>
    </row>
    <row r="89" spans="1:9" x14ac:dyDescent="0.2">
      <c r="A89" s="1">
        <f t="shared" si="3"/>
        <v>88</v>
      </c>
      <c r="B89" s="28" t="s">
        <v>18</v>
      </c>
      <c r="C89" s="29"/>
      <c r="D89" s="111" t="s">
        <v>60</v>
      </c>
      <c r="E89" s="30"/>
      <c r="F89" s="29"/>
      <c r="G89" s="29"/>
      <c r="H89" s="29"/>
      <c r="I89" s="32"/>
    </row>
    <row r="90" spans="1:9" x14ac:dyDescent="0.2">
      <c r="A90" s="1">
        <f t="shared" si="3"/>
        <v>89</v>
      </c>
      <c r="B90" s="29" t="s">
        <v>40</v>
      </c>
      <c r="C90" s="29"/>
      <c r="D90" s="32"/>
      <c r="E90" s="30"/>
      <c r="F90" s="29"/>
      <c r="G90" s="29"/>
      <c r="H90" s="29"/>
      <c r="I90" s="32"/>
    </row>
    <row r="91" spans="1:9" x14ac:dyDescent="0.2">
      <c r="A91" s="1">
        <f t="shared" si="3"/>
        <v>90</v>
      </c>
      <c r="B91" s="29"/>
      <c r="C91" s="29"/>
      <c r="D91" s="32"/>
      <c r="E91" s="30"/>
      <c r="F91" s="29"/>
      <c r="G91" s="29"/>
      <c r="H91" s="29"/>
      <c r="I91" s="32"/>
    </row>
    <row r="92" spans="1:9" x14ac:dyDescent="0.2">
      <c r="A92" s="1">
        <f t="shared" si="3"/>
        <v>91</v>
      </c>
      <c r="B92" s="29"/>
      <c r="C92" s="29"/>
      <c r="D92" s="32"/>
      <c r="E92" s="30"/>
      <c r="F92" s="29"/>
      <c r="G92" s="29"/>
      <c r="H92" s="29"/>
      <c r="I92" s="32"/>
    </row>
    <row r="93" spans="1:9" x14ac:dyDescent="0.2">
      <c r="A93" s="1">
        <f t="shared" si="3"/>
        <v>92</v>
      </c>
      <c r="B93" s="29"/>
      <c r="C93" s="29"/>
      <c r="D93" s="32"/>
      <c r="E93" s="30"/>
      <c r="F93" s="29"/>
      <c r="G93" s="29"/>
      <c r="H93" s="29"/>
      <c r="I93" s="32"/>
    </row>
    <row r="94" spans="1:9" x14ac:dyDescent="0.2">
      <c r="A94" s="1">
        <f t="shared" si="3"/>
        <v>93</v>
      </c>
      <c r="B94" s="24"/>
      <c r="C94" s="25" t="s">
        <v>43</v>
      </c>
      <c r="D94" s="89">
        <f>SUM(D22:D93)</f>
        <v>1615</v>
      </c>
      <c r="E94" s="108" t="s">
        <v>52</v>
      </c>
      <c r="F94" s="61">
        <f t="shared" ref="F94:I94" si="4">SUM(F22:F93)</f>
        <v>181400</v>
      </c>
      <c r="G94" s="61">
        <f t="shared" si="4"/>
        <v>32001</v>
      </c>
      <c r="H94" s="61">
        <f t="shared" si="4"/>
        <v>213401</v>
      </c>
      <c r="I94" s="57">
        <f t="shared" si="4"/>
        <v>213401</v>
      </c>
    </row>
    <row r="95" spans="1:9" x14ac:dyDescent="0.2">
      <c r="A95" s="1">
        <f t="shared" si="3"/>
        <v>94</v>
      </c>
      <c r="B95" s="24"/>
      <c r="C95" s="25" t="s">
        <v>42</v>
      </c>
      <c r="D95" s="90" t="s">
        <v>50</v>
      </c>
      <c r="E95" s="57"/>
      <c r="F95" s="62">
        <v>1555</v>
      </c>
      <c r="G95" s="62">
        <v>175</v>
      </c>
      <c r="H95" s="62">
        <f>G95+F95</f>
        <v>1730</v>
      </c>
      <c r="I95" s="83" t="s">
        <v>50</v>
      </c>
    </row>
    <row r="96" spans="1:9" x14ac:dyDescent="0.2">
      <c r="A96" s="1">
        <f t="shared" si="3"/>
        <v>95</v>
      </c>
      <c r="B96" s="27"/>
      <c r="C96" s="26" t="s">
        <v>41</v>
      </c>
      <c r="D96" s="91">
        <f>D94</f>
        <v>1615</v>
      </c>
      <c r="E96" s="58"/>
      <c r="F96" s="26">
        <f>SUM(F94:F95)</f>
        <v>182955</v>
      </c>
      <c r="G96" s="26">
        <f>SUM(G79:G93)</f>
        <v>0</v>
      </c>
      <c r="H96" s="26">
        <f>SUM(H79:H93)</f>
        <v>0</v>
      </c>
      <c r="I96" s="84">
        <f>SUM(I79:I93)</f>
        <v>0</v>
      </c>
    </row>
    <row r="97" spans="1:9" x14ac:dyDescent="0.2">
      <c r="A97" s="1">
        <f t="shared" si="3"/>
        <v>96</v>
      </c>
      <c r="F97" s="20"/>
      <c r="G97" s="20"/>
      <c r="H97" s="20"/>
    </row>
    <row r="98" spans="1:9" x14ac:dyDescent="0.2">
      <c r="A98" s="1">
        <f t="shared" si="3"/>
        <v>97</v>
      </c>
      <c r="B98" s="4" t="s">
        <v>34</v>
      </c>
      <c r="C98" s="3"/>
      <c r="D98" s="92"/>
      <c r="E98" s="12"/>
      <c r="F98" s="12"/>
      <c r="G98" s="12"/>
      <c r="H98" s="21"/>
      <c r="I98" s="21"/>
    </row>
    <row r="99" spans="1:9" x14ac:dyDescent="0.2">
      <c r="A99" s="1">
        <f t="shared" si="3"/>
        <v>98</v>
      </c>
      <c r="B99" s="15" t="s">
        <v>53</v>
      </c>
      <c r="C99" s="14"/>
      <c r="D99" s="22"/>
      <c r="E99" s="23"/>
      <c r="F99" s="23"/>
      <c r="G99" s="23"/>
      <c r="H99" s="16"/>
      <c r="I99" s="16"/>
    </row>
    <row r="100" spans="1:9" x14ac:dyDescent="0.2">
      <c r="A100" s="1">
        <f t="shared" si="3"/>
        <v>99</v>
      </c>
      <c r="B100" s="14" t="s">
        <v>55</v>
      </c>
      <c r="C100" s="14"/>
      <c r="D100" s="22">
        <f>D7</f>
        <v>20996</v>
      </c>
      <c r="E100" s="109" t="s">
        <v>52</v>
      </c>
      <c r="F100" s="23">
        <f>F7</f>
        <v>2524935.096153846</v>
      </c>
      <c r="G100" s="23">
        <f t="shared" ref="G100:I100" si="5">G7</f>
        <v>540000</v>
      </c>
      <c r="H100" s="23">
        <f t="shared" si="5"/>
        <v>3064935.096153846</v>
      </c>
      <c r="I100" s="23">
        <f t="shared" si="5"/>
        <v>1964435.0961538462</v>
      </c>
    </row>
    <row r="101" spans="1:9" x14ac:dyDescent="0.2">
      <c r="A101" s="1">
        <f t="shared" si="3"/>
        <v>100</v>
      </c>
      <c r="B101" s="14" t="s">
        <v>32</v>
      </c>
      <c r="C101" s="15"/>
      <c r="D101" s="22">
        <f>D18</f>
        <v>4035</v>
      </c>
      <c r="E101" s="109" t="s">
        <v>52</v>
      </c>
      <c r="F101" s="13">
        <f>F18</f>
        <v>443850</v>
      </c>
      <c r="G101" s="13">
        <f>G18</f>
        <v>156001</v>
      </c>
      <c r="H101" s="13">
        <f>H18</f>
        <v>599851</v>
      </c>
      <c r="I101" s="23">
        <f>I18</f>
        <v>356850</v>
      </c>
    </row>
    <row r="102" spans="1:9" x14ac:dyDescent="0.2">
      <c r="A102" s="1">
        <f t="shared" si="3"/>
        <v>101</v>
      </c>
      <c r="B102" s="14" t="s">
        <v>35</v>
      </c>
      <c r="C102" s="15"/>
      <c r="D102" s="97">
        <f>D94</f>
        <v>1615</v>
      </c>
      <c r="E102" s="109" t="s">
        <v>52</v>
      </c>
      <c r="F102" s="96">
        <f>F94</f>
        <v>181400</v>
      </c>
      <c r="G102" s="96">
        <f>G94</f>
        <v>32001</v>
      </c>
      <c r="H102" s="96">
        <f>H94</f>
        <v>213401</v>
      </c>
      <c r="I102" s="95">
        <f>I94</f>
        <v>213401</v>
      </c>
    </row>
    <row r="103" spans="1:9" x14ac:dyDescent="0.2">
      <c r="A103" s="1">
        <f t="shared" si="3"/>
        <v>102</v>
      </c>
      <c r="B103" s="14"/>
      <c r="C103" s="16" t="s">
        <v>37</v>
      </c>
      <c r="D103" s="22">
        <f>D101+D100</f>
        <v>25031</v>
      </c>
      <c r="E103" s="109" t="s">
        <v>52</v>
      </c>
      <c r="F103" s="59">
        <f t="shared" ref="F103:H103" si="6">SUM(F100:F102)</f>
        <v>3150185.096153846</v>
      </c>
      <c r="G103" s="59">
        <f t="shared" si="6"/>
        <v>728002</v>
      </c>
      <c r="H103" s="59">
        <f t="shared" si="6"/>
        <v>3878187.096153846</v>
      </c>
      <c r="I103" s="22">
        <f>SUM(I100:I102)</f>
        <v>2534686.096153846</v>
      </c>
    </row>
    <row r="104" spans="1:9" x14ac:dyDescent="0.2">
      <c r="A104" s="1">
        <f t="shared" si="3"/>
        <v>103</v>
      </c>
      <c r="B104" s="15" t="s">
        <v>54</v>
      </c>
      <c r="C104" s="16"/>
      <c r="D104" s="22"/>
      <c r="E104" s="110"/>
      <c r="F104" s="22"/>
      <c r="G104" s="22"/>
      <c r="H104" s="22"/>
      <c r="I104" s="22"/>
    </row>
    <row r="105" spans="1:9" x14ac:dyDescent="0.2">
      <c r="A105" s="1">
        <f t="shared" si="3"/>
        <v>104</v>
      </c>
      <c r="B105" s="14" t="s">
        <v>31</v>
      </c>
      <c r="C105" s="15"/>
      <c r="D105" s="93"/>
      <c r="E105" s="110"/>
      <c r="F105" s="23">
        <f>F8</f>
        <v>960000</v>
      </c>
      <c r="G105" s="23">
        <f>G8</f>
        <v>90000</v>
      </c>
      <c r="H105" s="23">
        <f>H8</f>
        <v>1050000</v>
      </c>
      <c r="I105" s="23" t="str">
        <f>I8</f>
        <v>n/a</v>
      </c>
    </row>
    <row r="106" spans="1:9" x14ac:dyDescent="0.2">
      <c r="A106" s="1">
        <f t="shared" si="3"/>
        <v>105</v>
      </c>
      <c r="B106" s="14" t="s">
        <v>33</v>
      </c>
      <c r="C106" s="15"/>
      <c r="D106" s="93"/>
      <c r="E106" s="110"/>
      <c r="F106" s="23">
        <f>F19</f>
        <v>10000</v>
      </c>
      <c r="G106" s="23">
        <f t="shared" ref="G106:I106" si="7">G19</f>
        <v>1050</v>
      </c>
      <c r="H106" s="23">
        <f t="shared" si="7"/>
        <v>11050</v>
      </c>
      <c r="I106" s="23" t="str">
        <f t="shared" si="7"/>
        <v>n/a</v>
      </c>
    </row>
    <row r="107" spans="1:9" x14ac:dyDescent="0.2">
      <c r="A107" s="1">
        <f t="shared" si="3"/>
        <v>106</v>
      </c>
      <c r="B107" s="14" t="s">
        <v>36</v>
      </c>
      <c r="C107" s="15"/>
      <c r="D107" s="93"/>
      <c r="E107" s="110"/>
      <c r="F107" s="95">
        <f>F95</f>
        <v>1555</v>
      </c>
      <c r="G107" s="95">
        <f t="shared" ref="G107:I107" si="8">G95</f>
        <v>175</v>
      </c>
      <c r="H107" s="95">
        <f t="shared" si="8"/>
        <v>1730</v>
      </c>
      <c r="I107" s="95" t="str">
        <f t="shared" si="8"/>
        <v>n/a</v>
      </c>
    </row>
    <row r="108" spans="1:9" x14ac:dyDescent="0.2">
      <c r="A108" s="1">
        <f t="shared" si="3"/>
        <v>107</v>
      </c>
      <c r="B108" s="14"/>
      <c r="C108" s="16" t="s">
        <v>38</v>
      </c>
      <c r="D108" s="93"/>
      <c r="E108" s="110"/>
      <c r="F108" s="23">
        <f>F106+F105</f>
        <v>970000</v>
      </c>
      <c r="G108" s="23">
        <f>G106+G105</f>
        <v>91050</v>
      </c>
      <c r="H108" s="23">
        <f>H106+H105</f>
        <v>1061050</v>
      </c>
      <c r="I108" s="23">
        <f>SUM(I105:I107)</f>
        <v>0</v>
      </c>
    </row>
    <row r="109" spans="1:9" x14ac:dyDescent="0.2">
      <c r="A109" s="1">
        <f t="shared" si="3"/>
        <v>108</v>
      </c>
      <c r="B109" s="14"/>
      <c r="C109" s="16"/>
      <c r="D109" s="93"/>
      <c r="E109" s="110"/>
      <c r="F109" s="23"/>
      <c r="G109" s="23"/>
      <c r="H109" s="23"/>
      <c r="I109" s="23"/>
    </row>
    <row r="110" spans="1:9" x14ac:dyDescent="0.2">
      <c r="A110" s="1">
        <f t="shared" si="3"/>
        <v>109</v>
      </c>
      <c r="B110" s="4"/>
      <c r="C110" s="5" t="s">
        <v>65</v>
      </c>
      <c r="D110" s="94">
        <f>D103</f>
        <v>25031</v>
      </c>
      <c r="E110" s="98" t="s">
        <v>52</v>
      </c>
      <c r="F110" s="5">
        <f t="shared" ref="F110" si="9">F108+F103</f>
        <v>4120185.096153846</v>
      </c>
      <c r="G110" s="5">
        <f t="shared" ref="G110:I110" si="10">G108+G103</f>
        <v>819052</v>
      </c>
      <c r="H110" s="5">
        <f t="shared" si="10"/>
        <v>4939237.096153846</v>
      </c>
      <c r="I110" s="5">
        <f t="shared" si="10"/>
        <v>2534686.096153846</v>
      </c>
    </row>
    <row r="111" spans="1:9" x14ac:dyDescent="0.2">
      <c r="A111" s="1">
        <f t="shared" si="3"/>
        <v>110</v>
      </c>
      <c r="B111" s="8"/>
      <c r="C111" s="8"/>
      <c r="D111" s="17"/>
      <c r="E111" s="9"/>
      <c r="F111" s="9"/>
      <c r="G111" s="10"/>
      <c r="H111" s="10"/>
      <c r="I111" s="9"/>
    </row>
    <row r="112" spans="1:9" x14ac:dyDescent="0.2">
      <c r="A112" s="1">
        <f t="shared" si="3"/>
        <v>111</v>
      </c>
      <c r="B112" s="4" t="s">
        <v>64</v>
      </c>
      <c r="C112" s="3"/>
      <c r="D112" s="92"/>
      <c r="E112" s="12"/>
      <c r="F112" s="12"/>
      <c r="G112" s="12"/>
      <c r="H112" s="21"/>
      <c r="I112" s="21"/>
    </row>
    <row r="113" spans="1:9" x14ac:dyDescent="0.2">
      <c r="A113" s="1">
        <f t="shared" si="3"/>
        <v>112</v>
      </c>
      <c r="B113" s="15" t="s">
        <v>66</v>
      </c>
      <c r="C113" s="14"/>
      <c r="D113" s="22"/>
      <c r="E113" s="23"/>
      <c r="F113" s="23"/>
      <c r="G113" s="23"/>
      <c r="H113" s="16"/>
      <c r="I113" s="16"/>
    </row>
    <row r="114" spans="1:9" x14ac:dyDescent="0.2">
      <c r="A114" s="1">
        <f t="shared" si="3"/>
        <v>113</v>
      </c>
      <c r="B114" s="15" t="s">
        <v>53</v>
      </c>
      <c r="C114" s="14"/>
      <c r="D114" s="22"/>
      <c r="E114" s="23"/>
      <c r="F114" s="23"/>
      <c r="G114" s="23"/>
      <c r="H114" s="16"/>
      <c r="I114" s="16"/>
    </row>
    <row r="115" spans="1:9" x14ac:dyDescent="0.2">
      <c r="A115" s="1">
        <f t="shared" si="3"/>
        <v>114</v>
      </c>
      <c r="B115" s="14" t="s">
        <v>55</v>
      </c>
      <c r="C115" s="14"/>
      <c r="D115" s="22">
        <f>D21</f>
        <v>0</v>
      </c>
      <c r="E115" s="109" t="s">
        <v>52</v>
      </c>
      <c r="F115" s="23">
        <f>F21</f>
        <v>0</v>
      </c>
      <c r="G115" s="23">
        <f t="shared" ref="G115:I115" si="11">G21</f>
        <v>0</v>
      </c>
      <c r="H115" s="23">
        <f t="shared" si="11"/>
        <v>0</v>
      </c>
      <c r="I115" s="23">
        <f t="shared" si="11"/>
        <v>0</v>
      </c>
    </row>
    <row r="116" spans="1:9" x14ac:dyDescent="0.2">
      <c r="A116" s="1">
        <f t="shared" si="3"/>
        <v>115</v>
      </c>
      <c r="B116" s="14" t="s">
        <v>32</v>
      </c>
      <c r="C116" s="15"/>
      <c r="D116" s="22">
        <f>D32</f>
        <v>0</v>
      </c>
      <c r="E116" s="109" t="s">
        <v>52</v>
      </c>
      <c r="F116" s="13">
        <f>F32</f>
        <v>0</v>
      </c>
      <c r="G116" s="13">
        <f>G32</f>
        <v>0</v>
      </c>
      <c r="H116" s="13">
        <f>H32</f>
        <v>0</v>
      </c>
      <c r="I116" s="23">
        <f>I32</f>
        <v>0</v>
      </c>
    </row>
    <row r="117" spans="1:9" x14ac:dyDescent="0.2">
      <c r="A117" s="1">
        <f t="shared" si="3"/>
        <v>116</v>
      </c>
      <c r="B117" s="14" t="s">
        <v>35</v>
      </c>
      <c r="C117" s="15"/>
      <c r="D117" s="97">
        <f>D108</f>
        <v>0</v>
      </c>
      <c r="E117" s="109" t="s">
        <v>52</v>
      </c>
      <c r="F117" s="96">
        <v>0</v>
      </c>
      <c r="G117" s="96">
        <v>0</v>
      </c>
      <c r="H117" s="96">
        <v>0</v>
      </c>
      <c r="I117" s="95">
        <f>I108</f>
        <v>0</v>
      </c>
    </row>
    <row r="118" spans="1:9" x14ac:dyDescent="0.2">
      <c r="A118" s="1">
        <f t="shared" si="3"/>
        <v>117</v>
      </c>
      <c r="B118" s="14"/>
      <c r="C118" s="16" t="s">
        <v>37</v>
      </c>
      <c r="D118" s="22">
        <f>D116+D115</f>
        <v>0</v>
      </c>
      <c r="E118" s="109" t="s">
        <v>52</v>
      </c>
      <c r="F118" s="13">
        <f t="shared" ref="F118:H118" si="12">SUM(F115:F117)</f>
        <v>0</v>
      </c>
      <c r="G118" s="13">
        <f t="shared" si="12"/>
        <v>0</v>
      </c>
      <c r="H118" s="13">
        <f t="shared" si="12"/>
        <v>0</v>
      </c>
      <c r="I118" s="23">
        <f>SUM(I115:I117)</f>
        <v>0</v>
      </c>
    </row>
    <row r="119" spans="1:9" x14ac:dyDescent="0.2">
      <c r="A119" s="1">
        <f t="shared" si="3"/>
        <v>118</v>
      </c>
      <c r="B119" s="15" t="s">
        <v>54</v>
      </c>
      <c r="C119" s="16"/>
      <c r="D119" s="22"/>
      <c r="E119" s="110"/>
      <c r="F119" s="22"/>
      <c r="G119" s="22"/>
      <c r="H119" s="22"/>
      <c r="I119" s="22"/>
    </row>
    <row r="120" spans="1:9" x14ac:dyDescent="0.2">
      <c r="A120" s="1">
        <f t="shared" si="3"/>
        <v>119</v>
      </c>
      <c r="B120" s="14" t="s">
        <v>31</v>
      </c>
      <c r="C120" s="15"/>
      <c r="D120" s="93"/>
      <c r="E120" s="110"/>
      <c r="F120" s="23">
        <f>F22</f>
        <v>0</v>
      </c>
      <c r="G120" s="23">
        <f>G22</f>
        <v>0</v>
      </c>
      <c r="H120" s="23">
        <f>H22</f>
        <v>0</v>
      </c>
      <c r="I120" s="23">
        <f>I22</f>
        <v>0</v>
      </c>
    </row>
    <row r="121" spans="1:9" x14ac:dyDescent="0.2">
      <c r="A121" s="1">
        <f t="shared" si="3"/>
        <v>120</v>
      </c>
      <c r="B121" s="14" t="s">
        <v>33</v>
      </c>
      <c r="C121" s="15"/>
      <c r="D121" s="93"/>
      <c r="E121" s="110"/>
      <c r="F121" s="23">
        <f>F33</f>
        <v>0</v>
      </c>
      <c r="G121" s="23">
        <f t="shared" ref="G121:I121" si="13">G33</f>
        <v>0</v>
      </c>
      <c r="H121" s="23">
        <f t="shared" si="13"/>
        <v>0</v>
      </c>
      <c r="I121" s="23">
        <f t="shared" si="13"/>
        <v>0</v>
      </c>
    </row>
    <row r="122" spans="1:9" x14ac:dyDescent="0.2">
      <c r="A122" s="1">
        <f t="shared" si="3"/>
        <v>121</v>
      </c>
      <c r="B122" s="14" t="s">
        <v>36</v>
      </c>
      <c r="C122" s="15"/>
      <c r="D122" s="93"/>
      <c r="E122" s="110"/>
      <c r="F122" s="95">
        <f>F109</f>
        <v>0</v>
      </c>
      <c r="G122" s="95">
        <f t="shared" ref="G122:I122" si="14">G109</f>
        <v>0</v>
      </c>
      <c r="H122" s="95">
        <f t="shared" si="14"/>
        <v>0</v>
      </c>
      <c r="I122" s="95">
        <f t="shared" si="14"/>
        <v>0</v>
      </c>
    </row>
    <row r="123" spans="1:9" x14ac:dyDescent="0.2">
      <c r="A123" s="1">
        <f t="shared" si="3"/>
        <v>122</v>
      </c>
      <c r="B123" s="14"/>
      <c r="C123" s="16" t="s">
        <v>38</v>
      </c>
      <c r="D123" s="93"/>
      <c r="E123" s="110"/>
      <c r="F123" s="23">
        <f>F121+F120</f>
        <v>0</v>
      </c>
      <c r="G123" s="23">
        <f>G121+G120</f>
        <v>0</v>
      </c>
      <c r="H123" s="23">
        <f>H121+H120</f>
        <v>0</v>
      </c>
      <c r="I123" s="23">
        <f>SUM(I120:I122)</f>
        <v>0</v>
      </c>
    </row>
    <row r="124" spans="1:9" x14ac:dyDescent="0.2">
      <c r="A124" s="1">
        <f t="shared" si="3"/>
        <v>123</v>
      </c>
      <c r="B124" s="14"/>
      <c r="C124" s="16"/>
      <c r="D124" s="93"/>
      <c r="E124" s="110"/>
      <c r="F124" s="23"/>
      <c r="G124" s="23"/>
      <c r="H124" s="23"/>
      <c r="I124" s="23"/>
    </row>
    <row r="125" spans="1:9" x14ac:dyDescent="0.2">
      <c r="A125" s="1">
        <f t="shared" si="3"/>
        <v>124</v>
      </c>
      <c r="B125" s="15"/>
      <c r="C125" s="110" t="s">
        <v>68</v>
      </c>
      <c r="D125" s="93">
        <f>D118</f>
        <v>0</v>
      </c>
      <c r="E125" s="112" t="s">
        <v>52</v>
      </c>
      <c r="F125" s="110">
        <f t="shared" ref="F125:I125" si="15">F123+F118</f>
        <v>0</v>
      </c>
      <c r="G125" s="110">
        <f t="shared" si="15"/>
        <v>0</v>
      </c>
      <c r="H125" s="110">
        <f t="shared" si="15"/>
        <v>0</v>
      </c>
      <c r="I125" s="110">
        <f t="shared" si="15"/>
        <v>0</v>
      </c>
    </row>
    <row r="126" spans="1:9" x14ac:dyDescent="0.2">
      <c r="A126" s="1">
        <f t="shared" si="3"/>
        <v>125</v>
      </c>
      <c r="B126" s="15"/>
      <c r="C126" s="110"/>
      <c r="D126" s="93"/>
      <c r="E126" s="112"/>
      <c r="F126" s="110"/>
      <c r="G126" s="110"/>
      <c r="H126" s="110"/>
      <c r="I126" s="110"/>
    </row>
    <row r="127" spans="1:9" x14ac:dyDescent="0.2">
      <c r="A127" s="1">
        <f t="shared" si="3"/>
        <v>126</v>
      </c>
      <c r="B127" s="15" t="s">
        <v>67</v>
      </c>
      <c r="C127" s="14"/>
      <c r="D127" s="22"/>
      <c r="E127" s="23"/>
      <c r="F127" s="23"/>
      <c r="G127" s="23"/>
      <c r="H127" s="16"/>
      <c r="I127" s="16"/>
    </row>
    <row r="128" spans="1:9" x14ac:dyDescent="0.2">
      <c r="A128" s="1">
        <f t="shared" si="3"/>
        <v>127</v>
      </c>
      <c r="B128" s="15" t="s">
        <v>53</v>
      </c>
      <c r="C128" s="14"/>
      <c r="D128" s="22"/>
      <c r="E128" s="23"/>
      <c r="F128" s="23"/>
      <c r="G128" s="23"/>
      <c r="H128" s="16"/>
      <c r="I128" s="16"/>
    </row>
    <row r="129" spans="1:9" x14ac:dyDescent="0.2">
      <c r="A129" s="1">
        <f t="shared" si="3"/>
        <v>128</v>
      </c>
      <c r="B129" s="14" t="s">
        <v>55</v>
      </c>
      <c r="C129" s="14"/>
      <c r="D129" s="22">
        <f>D34</f>
        <v>0</v>
      </c>
      <c r="E129" s="109" t="s">
        <v>52</v>
      </c>
      <c r="F129" s="23">
        <f>F34</f>
        <v>0</v>
      </c>
      <c r="G129" s="23">
        <f t="shared" ref="G129:I129" si="16">G34</f>
        <v>0</v>
      </c>
      <c r="H129" s="23">
        <f t="shared" si="16"/>
        <v>0</v>
      </c>
      <c r="I129" s="23">
        <f t="shared" si="16"/>
        <v>0</v>
      </c>
    </row>
    <row r="130" spans="1:9" x14ac:dyDescent="0.2">
      <c r="A130" s="1">
        <f t="shared" si="3"/>
        <v>129</v>
      </c>
      <c r="B130" s="14" t="s">
        <v>32</v>
      </c>
      <c r="C130" s="15"/>
      <c r="D130" s="22">
        <f>D45</f>
        <v>0</v>
      </c>
      <c r="E130" s="109" t="s">
        <v>52</v>
      </c>
      <c r="F130" s="13">
        <f>F45</f>
        <v>0</v>
      </c>
      <c r="G130" s="13">
        <f>G45</f>
        <v>0</v>
      </c>
      <c r="H130" s="13">
        <f>H45</f>
        <v>0</v>
      </c>
      <c r="I130" s="23">
        <f>I45</f>
        <v>0</v>
      </c>
    </row>
    <row r="131" spans="1:9" x14ac:dyDescent="0.2">
      <c r="A131" s="1">
        <f t="shared" ref="A131:A141" si="17">ROW()-1</f>
        <v>130</v>
      </c>
      <c r="B131" s="14" t="s">
        <v>35</v>
      </c>
      <c r="C131" s="15"/>
      <c r="D131" s="97">
        <f>D121</f>
        <v>0</v>
      </c>
      <c r="E131" s="109" t="s">
        <v>52</v>
      </c>
      <c r="F131" s="96">
        <v>0</v>
      </c>
      <c r="G131" s="96">
        <v>0</v>
      </c>
      <c r="H131" s="96">
        <v>0</v>
      </c>
      <c r="I131" s="95">
        <f>I121</f>
        <v>0</v>
      </c>
    </row>
    <row r="132" spans="1:9" x14ac:dyDescent="0.2">
      <c r="A132" s="1">
        <f t="shared" si="17"/>
        <v>131</v>
      </c>
      <c r="B132" s="14"/>
      <c r="C132" s="16" t="s">
        <v>37</v>
      </c>
      <c r="D132" s="22">
        <f>D130+D129</f>
        <v>0</v>
      </c>
      <c r="E132" s="109" t="s">
        <v>52</v>
      </c>
      <c r="F132" s="13">
        <f t="shared" ref="F132:H132" si="18">SUM(F129:F131)</f>
        <v>0</v>
      </c>
      <c r="G132" s="13">
        <f t="shared" si="18"/>
        <v>0</v>
      </c>
      <c r="H132" s="13">
        <f t="shared" si="18"/>
        <v>0</v>
      </c>
      <c r="I132" s="23">
        <f>SUM(I129:I131)</f>
        <v>0</v>
      </c>
    </row>
    <row r="133" spans="1:9" x14ac:dyDescent="0.2">
      <c r="A133" s="1">
        <f t="shared" si="17"/>
        <v>132</v>
      </c>
      <c r="B133" s="15" t="s">
        <v>54</v>
      </c>
      <c r="C133" s="16"/>
      <c r="D133" s="22"/>
      <c r="E133" s="110"/>
      <c r="F133" s="22"/>
      <c r="G133" s="22"/>
      <c r="H133" s="22"/>
      <c r="I133" s="22"/>
    </row>
    <row r="134" spans="1:9" x14ac:dyDescent="0.2">
      <c r="A134" s="1">
        <f t="shared" si="17"/>
        <v>133</v>
      </c>
      <c r="B134" s="14" t="s">
        <v>31</v>
      </c>
      <c r="C134" s="15"/>
      <c r="D134" s="93"/>
      <c r="E134" s="110"/>
      <c r="F134" s="23">
        <f>F35</f>
        <v>0</v>
      </c>
      <c r="G134" s="23">
        <f>G35</f>
        <v>0</v>
      </c>
      <c r="H134" s="23">
        <f>H35</f>
        <v>0</v>
      </c>
      <c r="I134" s="23">
        <f>I35</f>
        <v>0</v>
      </c>
    </row>
    <row r="135" spans="1:9" x14ac:dyDescent="0.2">
      <c r="A135" s="1">
        <f t="shared" si="17"/>
        <v>134</v>
      </c>
      <c r="B135" s="14" t="s">
        <v>33</v>
      </c>
      <c r="C135" s="15"/>
      <c r="D135" s="93"/>
      <c r="E135" s="110"/>
      <c r="F135" s="23">
        <f>F46</f>
        <v>0</v>
      </c>
      <c r="G135" s="23">
        <f t="shared" ref="G135:I135" si="19">G46</f>
        <v>0</v>
      </c>
      <c r="H135" s="23">
        <f t="shared" si="19"/>
        <v>0</v>
      </c>
      <c r="I135" s="23">
        <f t="shared" si="19"/>
        <v>0</v>
      </c>
    </row>
    <row r="136" spans="1:9" x14ac:dyDescent="0.2">
      <c r="A136" s="1">
        <f t="shared" si="17"/>
        <v>135</v>
      </c>
      <c r="B136" s="14" t="s">
        <v>36</v>
      </c>
      <c r="C136" s="15"/>
      <c r="D136" s="93"/>
      <c r="E136" s="110"/>
      <c r="F136" s="95">
        <f>F122</f>
        <v>0</v>
      </c>
      <c r="G136" s="95">
        <f t="shared" ref="G136:I136" si="20">G122</f>
        <v>0</v>
      </c>
      <c r="H136" s="95">
        <f t="shared" si="20"/>
        <v>0</v>
      </c>
      <c r="I136" s="95">
        <f t="shared" si="20"/>
        <v>0</v>
      </c>
    </row>
    <row r="137" spans="1:9" x14ac:dyDescent="0.2">
      <c r="A137" s="1">
        <f t="shared" si="17"/>
        <v>136</v>
      </c>
      <c r="B137" s="14"/>
      <c r="C137" s="16" t="s">
        <v>38</v>
      </c>
      <c r="D137" s="93"/>
      <c r="E137" s="110"/>
      <c r="F137" s="23">
        <f>F135+F134</f>
        <v>0</v>
      </c>
      <c r="G137" s="23">
        <f>G135+G134</f>
        <v>0</v>
      </c>
      <c r="H137" s="23">
        <f>H135+H134</f>
        <v>0</v>
      </c>
      <c r="I137" s="23">
        <f>SUM(I134:I136)</f>
        <v>0</v>
      </c>
    </row>
    <row r="138" spans="1:9" x14ac:dyDescent="0.2">
      <c r="A138" s="1">
        <f t="shared" si="17"/>
        <v>137</v>
      </c>
      <c r="B138" s="14"/>
      <c r="C138" s="16"/>
      <c r="D138" s="93"/>
      <c r="E138" s="110"/>
      <c r="F138" s="23"/>
      <c r="G138" s="23"/>
      <c r="H138" s="23"/>
      <c r="I138" s="23"/>
    </row>
    <row r="139" spans="1:9" x14ac:dyDescent="0.2">
      <c r="A139" s="1">
        <f t="shared" si="17"/>
        <v>138</v>
      </c>
      <c r="B139" s="15"/>
      <c r="C139" s="110" t="s">
        <v>69</v>
      </c>
      <c r="D139" s="93">
        <f>D132</f>
        <v>0</v>
      </c>
      <c r="E139" s="112" t="s">
        <v>52</v>
      </c>
      <c r="F139" s="110">
        <f t="shared" ref="F139:I139" si="21">F137+F132</f>
        <v>0</v>
      </c>
      <c r="G139" s="110">
        <f t="shared" si="21"/>
        <v>0</v>
      </c>
      <c r="H139" s="110">
        <f t="shared" si="21"/>
        <v>0</v>
      </c>
      <c r="I139" s="110">
        <f t="shared" si="21"/>
        <v>0</v>
      </c>
    </row>
    <row r="140" spans="1:9" x14ac:dyDescent="0.2">
      <c r="A140" s="1">
        <f t="shared" si="17"/>
        <v>139</v>
      </c>
      <c r="B140" s="14"/>
      <c r="C140" s="14"/>
      <c r="D140" s="16"/>
      <c r="E140" s="23"/>
      <c r="F140" s="14"/>
      <c r="G140" s="14"/>
      <c r="H140" s="14"/>
      <c r="I140" s="16"/>
    </row>
    <row r="141" spans="1:9" x14ac:dyDescent="0.2">
      <c r="A141" s="1">
        <f t="shared" si="17"/>
        <v>140</v>
      </c>
      <c r="B141" s="3"/>
      <c r="C141" s="5" t="s">
        <v>65</v>
      </c>
      <c r="D141" s="94">
        <f>D139+D125</f>
        <v>0</v>
      </c>
      <c r="E141" s="98" t="s">
        <v>52</v>
      </c>
      <c r="F141" s="5">
        <f>F139+F125</f>
        <v>0</v>
      </c>
      <c r="G141" s="5">
        <f t="shared" ref="G141:I141" si="22">G139+G125</f>
        <v>0</v>
      </c>
      <c r="H141" s="5">
        <f t="shared" si="22"/>
        <v>0</v>
      </c>
      <c r="I141" s="5">
        <f t="shared" si="22"/>
        <v>0</v>
      </c>
    </row>
  </sheetData>
  <pageMargins left="0.45" right="0.45" top="1.5" bottom="0.75" header="0.3" footer="0.3"/>
  <pageSetup orientation="landscape" r:id="rId1"/>
  <headerFooter>
    <oddHeader>&amp;C&amp;"Tahoma,Regular"&amp;10
Digital Template - Staffing Plan and Fee
Prime Respondent's Firm Name____________________________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Sheet1</vt:lpstr>
      <vt:lpstr>Sheet2</vt:lpstr>
      <vt:lpstr>Sheet3</vt:lpstr>
      <vt:lpstr>Sheet1!_Toc20315101</vt:lpstr>
      <vt:lpstr>Sheet1!_Toc20315102</vt:lpstr>
      <vt:lpstr>Sheet1!_Toc20315103</vt:lpstr>
      <vt:lpstr>Sheet1!_Toc20315104</vt:lpstr>
      <vt:lpstr>Sheet1!_Toc20315105</vt:lpstr>
      <vt:lpstr>Sheet1!_Toc20315106</vt:lpstr>
      <vt:lpstr>Sheet1!_Toc20315107</vt:lpstr>
      <vt:lpstr>Sheet1!_Toc20315108</vt:lpstr>
      <vt:lpstr>Sheet1!_Toc20315109</vt:lpstr>
      <vt:lpstr>Sheet1!_Toc20315121</vt:lpstr>
      <vt:lpstr>Sheet1!_Toc20315122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2019-11-26T18:15:13Z</dcterms:created>
  <dcterms:modified xsi:type="dcterms:W3CDTF">2019-11-26T18:15:38Z</dcterms:modified>
</cp:coreProperties>
</file>